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ticminambiente-my.sharepoint.com/personal/lperezr_minambiente_gov_co/Documents/EVALUACIÓN/5. Lucha/"/>
    </mc:Choice>
  </mc:AlternateContent>
  <xr:revisionPtr revIDLastSave="8" documentId="8_{92D9222A-EBAA-42A9-8C4C-4A18250A288C}" xr6:coauthVersionLast="47" xr6:coauthVersionMax="47" xr10:uidLastSave="{F8772D95-A834-4C55-928F-D6A9965FFA76}"/>
  <bookViews>
    <workbookView xWindow="-120" yWindow="-120" windowWidth="29040" windowHeight="15720" xr2:uid="{76077EB1-E821-4129-81EC-4F6A63DC36C8}"/>
  </bookViews>
  <sheets>
    <sheet name="Evaluación" sheetId="1" r:id="rId1"/>
    <sheet name="Listas" sheetId="2" state="hidden" r:id="rId2"/>
    <sheet name="Datos" sheetId="3" state="hidden" r:id="rId3"/>
  </sheets>
  <definedNames>
    <definedName name="_xlnm.Print_Area" localSheetId="0">Evaluación!$A$1:$H$45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1" l="1"/>
  <c r="D29" i="1"/>
  <c r="D21" i="1"/>
  <c r="D20" i="1"/>
  <c r="D18" i="1"/>
  <c r="D17" i="1"/>
  <c r="G11" i="3"/>
  <c r="D34" i="1" l="1"/>
  <c r="D33" i="1"/>
  <c r="D19" i="1" l="1"/>
  <c r="H13" i="3" l="1"/>
  <c r="H12" i="3"/>
  <c r="H10" i="3"/>
  <c r="H8" i="3"/>
  <c r="H11" i="3"/>
  <c r="G17" i="3"/>
  <c r="G12" i="3"/>
  <c r="G13" i="3"/>
  <c r="G8" i="3"/>
  <c r="G9" i="3"/>
  <c r="H9" i="3"/>
  <c r="G10" i="3"/>
  <c r="G7" i="3"/>
  <c r="H7" i="3"/>
  <c r="H5" i="3"/>
  <c r="G5" i="3"/>
  <c r="D5" i="3"/>
  <c r="C5" i="3"/>
  <c r="B5" i="3"/>
  <c r="A5" i="3"/>
  <c r="D17" i="3"/>
  <c r="C17" i="3"/>
  <c r="B17" i="3"/>
  <c r="A17" i="3"/>
  <c r="G16" i="3"/>
  <c r="D16" i="3"/>
  <c r="C16" i="3"/>
  <c r="B16" i="3"/>
  <c r="A16" i="3"/>
  <c r="D15" i="3"/>
  <c r="C15" i="3"/>
  <c r="B15" i="3"/>
  <c r="A15" i="3"/>
  <c r="D14" i="3"/>
  <c r="C14" i="3"/>
  <c r="B14" i="3"/>
  <c r="A14" i="3"/>
  <c r="D13" i="3"/>
  <c r="C13" i="3"/>
  <c r="B13" i="3"/>
  <c r="A13" i="3"/>
  <c r="D12" i="3"/>
  <c r="C12" i="3"/>
  <c r="B12" i="3"/>
  <c r="A12" i="3"/>
  <c r="D11" i="3"/>
  <c r="C11" i="3"/>
  <c r="B11" i="3"/>
  <c r="A11" i="3"/>
  <c r="D10" i="3"/>
  <c r="C10" i="3"/>
  <c r="B10" i="3"/>
  <c r="A10" i="3"/>
  <c r="D9" i="3"/>
  <c r="C9" i="3"/>
  <c r="B9" i="3"/>
  <c r="A9" i="3"/>
  <c r="D8" i="3"/>
  <c r="C8" i="3"/>
  <c r="B8" i="3"/>
  <c r="A8" i="3"/>
  <c r="D7" i="3"/>
  <c r="C7" i="3"/>
  <c r="B7" i="3"/>
  <c r="A7" i="3"/>
  <c r="D6" i="3"/>
  <c r="C6" i="3"/>
  <c r="B6" i="3"/>
  <c r="A6" i="3"/>
  <c r="H4" i="3"/>
  <c r="G4" i="3"/>
  <c r="D4" i="3"/>
  <c r="C4" i="3"/>
  <c r="B4" i="3"/>
  <c r="A4" i="3"/>
  <c r="H3" i="3"/>
  <c r="G3" i="3"/>
  <c r="D3" i="3"/>
  <c r="C3" i="3"/>
  <c r="B3" i="3"/>
  <c r="A3" i="3"/>
  <c r="H2" i="3"/>
  <c r="G2" i="3"/>
  <c r="D2" i="3"/>
  <c r="C2" i="3"/>
  <c r="B2" i="3"/>
  <c r="A2" i="3"/>
  <c r="H1" i="3"/>
  <c r="G1" i="3"/>
  <c r="D1" i="3"/>
  <c r="C1" i="3"/>
  <c r="B1" i="3"/>
  <c r="A1" i="3"/>
  <c r="D27" i="1" l="1"/>
  <c r="C22" i="1"/>
  <c r="G6" i="3" s="1"/>
  <c r="C36" i="1"/>
  <c r="G14" i="3" s="1"/>
  <c r="D35" i="1"/>
  <c r="D28" i="1"/>
  <c r="E38" i="1" l="1"/>
  <c r="E39" i="1" l="1"/>
  <c r="G15" i="3"/>
</calcChain>
</file>

<file path=xl/sharedStrings.xml><?xml version="1.0" encoding="utf-8"?>
<sst xmlns="http://schemas.openxmlformats.org/spreadsheetml/2006/main" count="156" uniqueCount="132">
  <si>
    <t xml:space="preserve">MINISTERIO DE AMBIENTE Y
 DESARROLLO SOSTENIBLE </t>
  </si>
  <si>
    <r>
      <rPr>
        <b/>
        <sz val="10"/>
        <color theme="0"/>
        <rFont val="Arial Narrow"/>
        <family val="2"/>
      </rPr>
      <t>Proceso:</t>
    </r>
    <r>
      <rPr>
        <sz val="10"/>
        <color theme="0"/>
        <rFont val="Arial Narrow"/>
        <family val="2"/>
      </rPr>
      <t xml:space="preserve"> Gestión Integrada del Portafolio de Planes, Programas y Proyectos </t>
    </r>
  </si>
  <si>
    <t>CONVOCATORIA:</t>
  </si>
  <si>
    <t>NOMBRE DEL PROYECTO:</t>
  </si>
  <si>
    <t>ENTIDAD PROPONENTE:</t>
  </si>
  <si>
    <t>INFORMACIÓN DEL PROYECTO</t>
  </si>
  <si>
    <t>CRITERIOS</t>
  </si>
  <si>
    <t>Puntaje</t>
  </si>
  <si>
    <t>Justificación</t>
  </si>
  <si>
    <t>Subcriterio</t>
  </si>
  <si>
    <t>Observación</t>
  </si>
  <si>
    <t>1. Pertinencia e impacto para la conservación de las áreas ambientales estratégicas (Puntaje máximo: 40 puntos)</t>
  </si>
  <si>
    <r>
      <t xml:space="preserve">Puntaje </t>
    </r>
    <r>
      <rPr>
        <sz val="11"/>
        <color theme="1"/>
        <rFont val="Calibri"/>
        <family val="2"/>
      </rPr>
      <t>≥ 70: En lista de elegibles</t>
    </r>
  </si>
  <si>
    <t>Puntaje 0-69: No continúa en la convocatoria</t>
  </si>
  <si>
    <t>Ministerio de Ambiente y Desarrollo Sostenible</t>
  </si>
  <si>
    <t>Fecha:</t>
  </si>
  <si>
    <t>Entidad:</t>
  </si>
  <si>
    <t>No. DE RADICADO:</t>
  </si>
  <si>
    <t>No. DE REVISIÓN:</t>
  </si>
  <si>
    <t>RESULTADO DE EVALUACIÓN TÉCNICA:</t>
  </si>
  <si>
    <t>1.1</t>
  </si>
  <si>
    <t>1.2</t>
  </si>
  <si>
    <t>1.3</t>
  </si>
  <si>
    <t>2.1</t>
  </si>
  <si>
    <t>1.4</t>
  </si>
  <si>
    <t>2.2</t>
  </si>
  <si>
    <t>2.3</t>
  </si>
  <si>
    <t>2.4.1</t>
  </si>
  <si>
    <t>2.4.2</t>
  </si>
  <si>
    <t>2.4.3</t>
  </si>
  <si>
    <t>2.5</t>
  </si>
  <si>
    <t>Total criterio 2: 
Calidad</t>
  </si>
  <si>
    <t>PUNTAJE TOTAL (Criterio 1. "Pertinencia e impacto" + Criterio 2. "Calidad"):</t>
  </si>
  <si>
    <t>1.5</t>
  </si>
  <si>
    <t>Total criterio 1: 
Pertinencia e impacto</t>
  </si>
  <si>
    <r>
      <t xml:space="preserve">2.1 Calidad jurídica
</t>
    </r>
    <r>
      <rPr>
        <i/>
        <u/>
        <sz val="10"/>
        <color theme="1"/>
        <rFont val="Arial Narrow"/>
        <family val="2"/>
      </rPr>
      <t>(Puntaje máximo: 5)</t>
    </r>
  </si>
  <si>
    <r>
      <t xml:space="preserve">2.2 Calidad técnica
</t>
    </r>
    <r>
      <rPr>
        <i/>
        <u/>
        <sz val="10"/>
        <color theme="1"/>
        <rFont val="Arial Narrow"/>
        <family val="2"/>
      </rPr>
      <t>(Puntaje máximo: 17)</t>
    </r>
  </si>
  <si>
    <r>
      <t xml:space="preserve">2.5 Sostenibilidad
</t>
    </r>
    <r>
      <rPr>
        <i/>
        <u/>
        <sz val="10"/>
        <color theme="1"/>
        <rFont val="Arial Narrow"/>
        <family val="2"/>
      </rPr>
      <t>(Puntaje máximo: 7)</t>
    </r>
  </si>
  <si>
    <t>NOMBRE DEL EVALUADOR:</t>
  </si>
  <si>
    <t>Redacción sugerida:</t>
  </si>
  <si>
    <t>a</t>
  </si>
  <si>
    <t>b</t>
  </si>
  <si>
    <t>c</t>
  </si>
  <si>
    <t>d</t>
  </si>
  <si>
    <t>Total 1</t>
  </si>
  <si>
    <t>NA</t>
  </si>
  <si>
    <t>Total 2</t>
  </si>
  <si>
    <t>TOTAL</t>
  </si>
  <si>
    <t>Evaluador</t>
  </si>
  <si>
    <t>Fecha</t>
  </si>
  <si>
    <r>
      <t>Versión:</t>
    </r>
    <r>
      <rPr>
        <sz val="10"/>
        <rFont val="Arial Narrow"/>
        <family val="2"/>
      </rPr>
      <t xml:space="preserve"> 1</t>
    </r>
  </si>
  <si>
    <t>2. Calidad de la propuesta en los términos jurídicos, técnicos, presupuestales, ambientales y de sostenibilidad (Puntaje máximo: 60 puntos)</t>
  </si>
  <si>
    <t>Cumple con 1 de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o
 - Incluye la descripción de la necesidad (o no) de tramitar las licencias ambientales, permisos o autorizaciones para el desarrollo de las actividades del proyecto.</t>
  </si>
  <si>
    <t>No establece el análisis jurídico en términos de los 2 aspectos requeridos (articulación con la política pública para cada uno de los niveles de gobierno -Nacional, Regional, Departamental o Municipal- contribuyendo a la meta nacional de restauración y su alineación con los instrumentos de planificación territorial; y descripción de la necesidad -o no- de tramitar las licencias ambientales, permisos o autorizaciones para el desarrollo de las actividades del proyecto).</t>
  </si>
  <si>
    <t xml:space="preserve">De acuerdo con los soportes presentados, se observa lo siguiente:
 - El proyecto (no) se encuentra articulado con la política pública en cada uno de los niveles de gobierno, y con los instrumentos de planificación territorial. Lo anterior, considerando que... XXX. (Documento técnico, pág. xx).
 - El proyecto contribuye a la meta nacional de restauración en xx hectáreas.
 - El proyecto (no) incluye el análisis sobre el trámite de licencias ambientales, permisos o autorizaciones para su desarrollo, tal y como se indica en el Documento técnico (pág. xx), en el que se aclara que... XXX.  </t>
  </si>
  <si>
    <t>De acuerdo con los soportes presentados, se observa lo siguiente:
 - (No) Se realiza el análisis de los factores limitantes, potenciadores, tensionantes y disturbios, dado que estos (no) se explican... XXX (Documento técnico, pág. xx).
 - (No) Se incluye una caracterización físico-biótica y socioeconómica del área de estudio, en la que (no) se observa XXXX (Documento técnico, pág. xx).
 - Estos análisis (no) son congruentes con el problema central, dado que XXX.
 - En la problemática central (no) se identifica y evidencia la participación de la comunidad, mediante XXXX (Documento técnico, pág. xx).</t>
  </si>
  <si>
    <r>
      <t xml:space="preserve">2.4 Calidad socio-ambiental
-2.4.2-
</t>
    </r>
    <r>
      <rPr>
        <i/>
        <u/>
        <sz val="10"/>
        <color theme="1"/>
        <rFont val="Arial Narrow"/>
        <family val="2"/>
      </rPr>
      <t>(Puntaje máximo: 8)</t>
    </r>
  </si>
  <si>
    <r>
      <t xml:space="preserve">2.4 Calidad socio-ambiental
-2.4.3-
</t>
    </r>
    <r>
      <rPr>
        <i/>
        <u/>
        <sz val="10"/>
        <color theme="1"/>
        <rFont val="Arial Narrow"/>
        <family val="2"/>
      </rPr>
      <t>(Puntaje máximo: 8)</t>
    </r>
  </si>
  <si>
    <t>Cumple con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t>
  </si>
  <si>
    <t>No incluye una estrategia de sostenibilidad con los criterios requeridos (Sostenibilidad técnica, social, ambiental, administrativa y financiera; la capacidad y aporte de las entidades que participan en el proyecto, las responsabilidades y gestión de recursos e instrumentos de planificación propios; y acciones en un horizonte de tiempo específico -corto, mediano y largo plazo-).</t>
  </si>
  <si>
    <t>De acuerdo con la Estrategia de sostenibilidad técnica y financiera presentada, se observa lo siguiente:
 - El proyecto (no) presenta una estrategia de sostenibilidad que (no) considera los aspectos técnicos, sociales, ambientales, administrativos y financieros, como se observa XXX (pág. xx).
  - (No) Se describe la capacidad y aporte de las entidades que participan en el proyecto, las responsabilidades, la gestión de recursos y/o los instrumentos de planificación propios, como se observa XXX (pág. xx).
 - (No) Se detallan las acciones en el horizonte de tiempo. Es así que las acciones de corto plazo (no) se observan XXX; las de mediano plazo (no) se observan XXX; y las de largo plazo (no) se observan XXXX (pág. xx)</t>
  </si>
  <si>
    <r>
      <rPr>
        <b/>
        <sz val="11"/>
        <color theme="1"/>
        <rFont val="Arial Narrow"/>
        <family val="2"/>
      </rPr>
      <t>Aspectos a tener en cuenta:</t>
    </r>
    <r>
      <rPr>
        <sz val="11"/>
        <color theme="1"/>
        <rFont val="Arial Narrow"/>
        <family val="2"/>
      </rPr>
      <t xml:space="preserve">
1. La presente evaluación técnica se realiza únicamente con base en la revisión de la documentación que fue cargada por la entidad proponente en el sistema de información de la convocatoria (</t>
    </r>
    <r>
      <rPr>
        <sz val="11"/>
        <color rgb="FF0070C0"/>
        <rFont val="Arial Narrow"/>
        <family val="2"/>
      </rPr>
      <t>https://regalias.minambiente.gov.co</t>
    </r>
    <r>
      <rPr>
        <sz val="11"/>
        <color theme="1"/>
        <rFont val="Arial Narrow"/>
        <family val="2"/>
      </rPr>
      <t xml:space="preserve">/).
2. En ningún caso, esta evaluación técnica se refiere a la calidad o legitimidad de los documentos presentados, los cuales son de responsabilidad exclusiva de la entidad proponente.
3. El puntaje otorgado para cada criterio y subcriterio se asigna conforme a lo establecido en la sección 9. CRITERIOS DE EVALUACIÓN Y SELECCIÓN de los términos de referencia de la convocatoria.
4. De conformidad con lo establecido en la sección 11. LISTADO DE ELEGIBLES de los términos de referencia de la convocatoria, los proyectos que hayan obtenido una calificación igual o superior a setenta (70) puntos, ingresarán al listado de elegibles en orden descendente, donde se presentará el resultado de la evaluación técnica para cada criterio y subcriterio que la conforman.
5. De acuerdo con el cronograma de la convocatoria, se concederá un término para solicitar aclaraciones y/o modificaciones al </t>
    </r>
    <r>
      <rPr>
        <u/>
        <sz val="11"/>
        <color theme="1"/>
        <rFont val="Arial Narrow"/>
        <family val="2"/>
      </rPr>
      <t>listado de proyectos elegibles preliminar;</t>
    </r>
    <r>
      <rPr>
        <sz val="11"/>
        <color theme="1"/>
        <rFont val="Arial Narrow"/>
        <family val="2"/>
      </rPr>
      <t xml:space="preserve"> una vez éstas sean resueltas, se procederá a la publicación del listado de proyectos elegibles definitivo en el sitio web: </t>
    </r>
    <r>
      <rPr>
        <sz val="11"/>
        <color rgb="FF0070C0"/>
        <rFont val="Arial Narrow"/>
        <family val="2"/>
      </rPr>
      <t>https://regalias.minambiente.gov.co/</t>
    </r>
    <r>
      <rPr>
        <sz val="11"/>
        <color theme="1"/>
        <rFont val="Arial Narrow"/>
        <family val="2"/>
      </rPr>
      <t>.</t>
    </r>
  </si>
  <si>
    <t>Lucha nacional contra la deforestación para el desarrollo forestal y de la biodiversidad</t>
  </si>
  <si>
    <t>Intención de suscribir un convenio que incluye: 
 - Desde dos (2) municipios; y
 - Al menos una (1) entidad pública, entre: i) Autoridad ambiental de la zona donde se pretende ejecutar el proyecto. ii) Institutos de investigación del SINA. iii) Institución de Educación Superior – IES local o regional de carácter público.</t>
  </si>
  <si>
    <t>Intención de suscribir un convenio que incluye: 
 - Un (1) municipio; y
 - Al menos una (1) entidad pública, entre: i) Autoridad ambiental de la zona donde se pretende ejecutar el proyecto. ii) Institutos de investigación del SINA. iii) Institución de Educación Superior – IES local o regional de carácter público.</t>
  </si>
  <si>
    <t>Solo incluye un (1) municipio; una (1) entidad pública pero no corresponde a Autoridad ambiental de la zona donde se pretende ejecutar el proyecto, Institutos de investigación del SINA o Institución de Educación Superior – IES local o regional de carácter público; o no incluye la intención de suscribir un convenio.</t>
  </si>
  <si>
    <r>
      <t xml:space="preserve">1.2.Impacto de los componentes de Restauración para el desarrollo forestal y de la biodiversidad y Gobernanza para la restauración
</t>
    </r>
    <r>
      <rPr>
        <i/>
        <u/>
        <sz val="10"/>
        <color theme="1"/>
        <rFont val="Arial Narrow"/>
        <family val="2"/>
      </rPr>
      <t>(Puntaje máximo: 8)</t>
    </r>
    <r>
      <rPr>
        <sz val="10"/>
        <color theme="1"/>
        <rFont val="Arial Narrow"/>
        <family val="2"/>
      </rPr>
      <t xml:space="preserve">
</t>
    </r>
  </si>
  <si>
    <r>
      <t xml:space="preserve">1.1 Pertinencia de la intención de suscribir un convenio entre entidades públicas locales, regionales y/o nacionales, que debe enfocarse en la generación de una sinergia para la implementación de la metodología, y el logro de los objetivos, resultados, productos e impactos relacionados en el proyecto
</t>
    </r>
    <r>
      <rPr>
        <i/>
        <u/>
        <sz val="10"/>
        <color theme="1"/>
        <rFont val="Arial Narrow"/>
        <family val="2"/>
      </rPr>
      <t>(Puntaje máximo: 6)</t>
    </r>
  </si>
  <si>
    <t>Incluye:
 - Al menos cuatro (4) líneas temáticas del componente de "Economía forestal y de la biodiversidad"; y
 - Al menos uno (1) de los objetivos del componente de "Restauración participativa"; y
 - Al menos una (1) línea temática del componente de "Pagos por servicios ambientales"; y
 - Todas las líneas temáticas y sus acciones contenidas en el componente de "Gobernanza ambiental".</t>
  </si>
  <si>
    <t>Incluye:
 - Al menos dos (2) líneas temáticas del componente de "Economía forestal y de la biodiversidad"; y
 - Al menos uno (1) de los objetivos del componente de "Restauración participativa"; y
 - Todas las líneas temáticas y sus acciones contenidas en el componente de "Gobernanza ambiental".</t>
  </si>
  <si>
    <t>No desarrolla alguno de los componentes y objetivos obligatorios de la convocatoria ("Economía forestal y de la biodiversidad", "Restauración participativa" y/o "Gobernanza ambiental").</t>
  </si>
  <si>
    <r>
      <t xml:space="preserve">1.3 El proyecto desarrolla el componente de Restauración (ecológica, rehabilitación o recuperación).
</t>
    </r>
    <r>
      <rPr>
        <i/>
        <u/>
        <sz val="10"/>
        <color theme="1"/>
        <rFont val="Arial Narrow"/>
        <family val="2"/>
      </rPr>
      <t>(Puntaje máximo: 15)</t>
    </r>
  </si>
  <si>
    <t>Restauración en más de 300 nuevas hectáreas.</t>
  </si>
  <si>
    <t>Restauración entre 200-300 nuevas hectáreas.</t>
  </si>
  <si>
    <t>Restauración en menos de 170 nuevas hectáreas.</t>
  </si>
  <si>
    <r>
      <t xml:space="preserve">1.4 Se indica expresamente cómo las actividades del proyecto presentado a la convocatoria se articulan con las líneas estratégicas, programas y proyectos definidos en el instrumento de planificación del área ambiental estratégica aprobado por la entidad ambiental competente.
</t>
    </r>
    <r>
      <rPr>
        <i/>
        <u/>
        <sz val="10"/>
        <color theme="1"/>
        <rFont val="Arial Narrow"/>
        <family val="2"/>
      </rPr>
      <t>(Puntaje máximo: 4)</t>
    </r>
  </si>
  <si>
    <t>Cumple con los 2 aspectos requeridos:
 - Se evidencia articulación directa entre las actividades del proyecto y las líneas estratégicas, programas y proyectos definidos en el instrumento de planificación del área ambiental estratégica; y
 - El instrumento de planificación del área ambiental estratégica se encuentra aprobado por la entidad ambiental competente.</t>
  </si>
  <si>
    <t>Cumple con 1 de los 2 aspectos requeridos:
 - Se evidencia articulación directa entre las actividades del proyecto y las líneas estratégicas, programas y proyectos definidos en el instrumento de planificación del área ambiental estratégica; o
 - El instrumento de planificación del área ambiental estratégica se encuentra aprobado por la entidad ambiental competente.</t>
  </si>
  <si>
    <t>No establece la relación del proyecto con el instrumento de planificación ambiental en los 2 aspectos requeridos (articulación directa entre las actividades del proyecto y las líneas estratégicas, programas y proyectos definidos en el instrumento de planificación del área ambiental estratégica; y el instrumento de planificacióndel área ambiental estratégica no se encuentra aprobado por la entidad ambiental competente).</t>
  </si>
  <si>
    <r>
      <t xml:space="preserve">1.5 El proyecto cuenta con productos y actividades que se ejecutan en los núcleos activos de desarrollo forestal y de la biodiversidad (Núcleos de deforestación – IDEAM).
</t>
    </r>
    <r>
      <rPr>
        <i/>
        <u/>
        <sz val="10"/>
        <color theme="1"/>
        <rFont val="Arial Narrow"/>
        <family val="2"/>
      </rPr>
      <t>(Puntaje máximo: 7)</t>
    </r>
  </si>
  <si>
    <t>El proyecto cuenta con productos y actividades que se ejecutan en alguno de los núcleos de desarrollo forestal y de la biodiversidad.</t>
  </si>
  <si>
    <t>El proyecto no cuenta con productos y actividades que se ejecutan en alguno de los núcleos de desarrollo forestal y de la biodiversidad.</t>
  </si>
  <si>
    <t>Cumple con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e
 - Incluye la descripción de la necesidad (o no) de tramitar las licencias ambientales, permisos o autorizaciones para el desarrollo de las actividades del proyecto.</t>
  </si>
  <si>
    <r>
      <t xml:space="preserve">Cuenta con total congruencia técnica entre el abordaje de los alcances temáticos que componen las líneas, sublíneas y acciones estratégicas, con </t>
    </r>
    <r>
      <rPr>
        <u/>
        <sz val="11"/>
        <color theme="1"/>
        <rFont val="Calibri"/>
        <family val="2"/>
        <scheme val="minor"/>
      </rPr>
      <t>todos</t>
    </r>
    <r>
      <rPr>
        <sz val="11"/>
        <color theme="1"/>
        <rFont val="Calibri"/>
        <family val="2"/>
        <scheme val="minor"/>
      </rPr>
      <t xml:space="preserv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r>
  </si>
  <si>
    <r>
      <t xml:space="preserve">Cuenta con alta congruencia técnica entre el abordaje de los alcances temáticos que componen las líneas, sublíneas y acciones estratégicas, con </t>
    </r>
    <r>
      <rPr>
        <u/>
        <sz val="11"/>
        <color theme="1"/>
        <rFont val="Calibri"/>
        <family val="2"/>
        <scheme val="minor"/>
      </rPr>
      <t>la mayoría</t>
    </r>
    <r>
      <rPr>
        <sz val="11"/>
        <color theme="1"/>
        <rFont val="Calibri"/>
        <family val="2"/>
        <scheme val="minor"/>
      </rPr>
      <t xml:space="preserve"> (6-7)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r>
  </si>
  <si>
    <r>
      <t xml:space="preserve">Cuenta con congruencia técnica entre el abordaje de los alcances temáticos que componen las líneas, sublíneas y acciones estratégicas, con </t>
    </r>
    <r>
      <rPr>
        <u/>
        <sz val="11"/>
        <color theme="1"/>
        <rFont val="Calibri"/>
        <family val="2"/>
        <scheme val="minor"/>
      </rPr>
      <t>algunos</t>
    </r>
    <r>
      <rPr>
        <sz val="11"/>
        <color theme="1"/>
        <rFont val="Calibri"/>
        <family val="2"/>
        <scheme val="minor"/>
      </rPr>
      <t xml:space="preserve"> (4-5)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r>
  </si>
  <si>
    <r>
      <t xml:space="preserve">Cuenta con baja congruencia técnica entre el abordaje de los alcances temáticos que componen las líneas, sublíneas y acciones estratégicas, con </t>
    </r>
    <r>
      <rPr>
        <u/>
        <sz val="11"/>
        <color theme="1"/>
        <rFont val="Calibri"/>
        <family val="2"/>
        <scheme val="minor"/>
      </rPr>
      <t>pocos</t>
    </r>
    <r>
      <rPr>
        <sz val="11"/>
        <color theme="1"/>
        <rFont val="Calibri"/>
        <family val="2"/>
        <scheme val="minor"/>
      </rPr>
      <t xml:space="preserve"> (1-3)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r>
  </si>
  <si>
    <r>
      <t xml:space="preserve">No cuenta con congruencia técnica entre el abordaje de los alcances temáticos que componen las líneas, sublíneas y acciones estratégicas, con </t>
    </r>
    <r>
      <rPr>
        <u/>
        <sz val="11"/>
        <color theme="1"/>
        <rFont val="Calibri"/>
        <family val="2"/>
        <scheme val="minor"/>
      </rPr>
      <t>ninguno</t>
    </r>
    <r>
      <rPr>
        <sz val="11"/>
        <color theme="1"/>
        <rFont val="Calibri"/>
        <family val="2"/>
        <scheme val="minor"/>
      </rPr>
      <t xml:space="preserve"> de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t>
    </r>
  </si>
  <si>
    <t>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las memorias de cálculo y los Análisis de Precios Unitarios (APU), para el cumplimiento de las metas y objetivos del proyecto.</t>
  </si>
  <si>
    <t>Cumple con 1 de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las memorias de cálculo y los Análisis de Precios Unitarios (APU), para el cumplimiento de las metas y objetivos del proyecto.</t>
  </si>
  <si>
    <t>No cuenta con calidad presupuestal en términos de los 2 aspectos requeridos (se encuentra en un rango razonable de mercado para la región y sus líneas temáticas, guardando coherencia con los productos a obtener y con las actividades a desarrollar, y las actividades se encuentran soportadas en las memorias de cálculo y los Análisis de Precios Unitarios (APU), para el cumplimiento de las metas y objetivos del proyecto).</t>
  </si>
  <si>
    <r>
      <t xml:space="preserve">2.3 Calidad presupuestal
</t>
    </r>
    <r>
      <rPr>
        <i/>
        <u/>
        <sz val="10"/>
        <color theme="1"/>
        <rFont val="Arial Narrow"/>
        <family val="2"/>
      </rPr>
      <t>(Puntaje máximo: 13)</t>
    </r>
  </si>
  <si>
    <r>
      <t xml:space="preserve">2.4 Calidad socio-ambiental
-2.4.1-
</t>
    </r>
    <r>
      <rPr>
        <i/>
        <u/>
        <sz val="10"/>
        <color theme="1"/>
        <rFont val="Arial Narrow"/>
        <family val="2"/>
      </rPr>
      <t>(Puntaje máximo: 2)</t>
    </r>
  </si>
  <si>
    <t>El proyecto se ubica territorialmente en las categorías media, baja y muy baja identificadas en el Mapa de Integridad del Paisaje (IAvH, 2023)</t>
  </si>
  <si>
    <t>El proyecto no se ubica territorialmente en las categorías media, baja y muy baja identificadas en el Mapa de Integridad del Paisaje (IAvH, 2023)</t>
  </si>
  <si>
    <t>Cumple con los 3 aspectos requeridos:
 - Realiza el análisis de los factores limitantes, potenciadores, tensionantes y disturbios; y
 - Están soportados a través de una caracterización (estado actual) físico-biótica y socioeconómica del área de estudio; y
 - Es congruente con la problemática identificada, donde se evidencia la participación de la comunidad.</t>
  </si>
  <si>
    <t>Cumple con 2 de los 3 aspectos requeridos:
 - Realiza el análisis de los factores limitantes, potenciadores, tensionantes y disturbios; y
 - Están soportados a través de una caracterización (estado actual) físico-biótica y socioeconómica del área de estudio; y
 - Es congruente con la problemática identificada, donde se evidencia la participación de la comunidad.</t>
  </si>
  <si>
    <t>Cumple con 1 de los 3 aspectos requeridos:
 - Realiza el análisis de los factores limitantes, potenciadores, tensionantes y disturbios; y
 - Están soportados a través de una caracterización (estado actual) físico-biótica y socioeconómica del área de estudio; y
 - Es congruente con la problemática identificada, donde se evidencia la participación de la comunidad.</t>
  </si>
  <si>
    <t>No se presenta un análisis en términos de los 3 aspectos requeridos (análisis de los factores limitantes, potenciadores, tensionantes y disturbios soportados a través de una caracterización (estado actual) físico-biótica y socioeconómica del área de estudio, congruente con la problemática identificada, donde se evidencie la participación de la comunidad).</t>
  </si>
  <si>
    <t>Incluye un análisis del área ambiental estratégica a escala congruente con el instrumento de planificación ambiental aprobado, teniendo en cuenta su localización, altura (mínima y máxima), coordenadas geográficas y planas, capas (shape), entre otras.</t>
  </si>
  <si>
    <t>Incluye un análisis del área ambiental estratégica, pero no a escala congruente con el instrumento de planificación ambiental aprobado, teniendo en cuenta su localización, altura (mínima y máxima), coordenadas geográficas y planas, capas (shape), entre otras.</t>
  </si>
  <si>
    <t>No incluye un análisis del área ambiental estratégica a escala congruente con el instrumento de planificación ambiental aprobado, teniendo en cuenta su localización, altura (mínima y máxima), coordenadas geográficas y planas, capas (shape), entre otras.</t>
  </si>
  <si>
    <t>Cumple con 2 de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t>
  </si>
  <si>
    <t>Cumple con 1 de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t>
  </si>
  <si>
    <t>De acuerdo con la información del anexo 2 "Carta de intención de suscripción de acuerdo", se incluyen las siguientes entidades públicas para la intención de suscribir un convenio:
 - Municipios: i. XXX, ii. XXXXX, iii. XXX (etc...).
 - Otras entidades públicas:  i. XXX, ii. XXXXX, iii. XXX (etc...).</t>
  </si>
  <si>
    <t xml:space="preserve">De acuerdo con lo indicado en la MGA (sección x.x) y Documento técnico (pág. xx), el proyecto incluye los siguientes componentes y líneas temáticas de la convocatoria (adenda No. 1 a los términos de referencia, pág 5-8):
 - Componente de "Economía forestal y de la biodiversidad":  i. XXX, ii. XXXXX, iii. XXX, iv. XXX.
 - Componente de  "Restauración participativa":  i. XXX y ii. XXXXX.
 - Componente de "Pagos por servicios ambientales": i. XXX y ii. XXXXX.
 - Componente de "Gobernanza ambiental": i. XXX y ii. XXXXX.
</t>
  </si>
  <si>
    <t>De acuerdo con lo indicado en la MGA (sección x.x) y Documento técnico (pág. xx), el proyecto propone procesos de restauración a desarrollarse en xxxx nuevas hectáreas.</t>
  </si>
  <si>
    <r>
      <t xml:space="preserve">De acuerdo con los soportes presentados, se observa lo siguiente:
 - El área ambiental estratégica donde se localizará el proyecto es XXX </t>
    </r>
    <r>
      <rPr>
        <i/>
        <sz val="8"/>
        <color rgb="FFC00000"/>
        <rFont val="Arial Narrow"/>
        <family val="2"/>
      </rPr>
      <t>(</t>
    </r>
    <r>
      <rPr>
        <i/>
        <u/>
        <sz val="8"/>
        <color rgb="FFC00000"/>
        <rFont val="Arial Narrow"/>
        <family val="2"/>
      </rPr>
      <t>i</t>
    </r>
    <r>
      <rPr>
        <i/>
        <u/>
        <sz val="8"/>
        <color rgb="FF0070C0"/>
        <rFont val="Arial Narrow"/>
        <family val="2"/>
      </rPr>
      <t>ndique la(s) opción(es) correspondiente(s) de acuerdo con lo establecido en el numeral 1 del art. 21 del Decreto 1142/21</t>
    </r>
    <r>
      <rPr>
        <sz val="8"/>
        <color rgb="FFC00000"/>
        <rFont val="Arial Narrow"/>
        <family val="2"/>
      </rPr>
      <t xml:space="preserve">) (Documento técnico, pág. xx).
 - El (los) instrumento(s) de planificación ambiental presentados(s) corresponden a XXX </t>
    </r>
    <r>
      <rPr>
        <i/>
        <sz val="8"/>
        <color rgb="FFC00000"/>
        <rFont val="Arial Narrow"/>
        <family val="2"/>
      </rPr>
      <t>(</t>
    </r>
    <r>
      <rPr>
        <i/>
        <u/>
        <sz val="8"/>
        <color rgb="FFC00000"/>
        <rFont val="Arial Narrow"/>
        <family val="2"/>
      </rPr>
      <t>i</t>
    </r>
    <r>
      <rPr>
        <i/>
        <u/>
        <sz val="8"/>
        <color rgb="FF0070C0"/>
        <rFont val="Arial Narrow"/>
        <family val="2"/>
      </rPr>
      <t>ndique la(s) opción(es) correspondiente(s) de acuerdo con lo establecido en el numeral 3 del art. 21 del Decreto 1142/21</t>
    </r>
    <r>
      <rPr>
        <sz val="8"/>
        <color rgb="FFC00000"/>
        <rFont val="Arial Narrow"/>
        <family val="2"/>
      </rPr>
      <t>). Asimismo/ No obstante, este (no) se encuentra aprobado por XXXX, como se evidencia XXX...
 - Las actividades del proyecto corresponden a XXXXX (Documento técnico, pág xx/ MGA, sección X.X)
 - Estas (no) se encuentran articuladas con las líneas estratégicas, programas y proyectos definidos en el instrumento de planificación ambiental (pág. xx). Lo anterior, considerando que... XXX</t>
    </r>
  </si>
  <si>
    <t xml:space="preserve"> </t>
  </si>
  <si>
    <r>
      <t>De acuerdo con la MGA (sección x.x) y el Documento técnico (pág. xx), se observa lo siguiente:
 - El proyecto es congruente con los alcances temáticos de la convocatoria, respecto a los siguientes elementos de su estructuración:  i. XXX, ii. XXXXX, iii. XXX, iv. XXX, …. Lo anterior, considerando que xxxxxx (</t>
    </r>
    <r>
      <rPr>
        <i/>
        <u/>
        <sz val="8"/>
        <color rgb="FF0070C0"/>
        <rFont val="Arial Narrow"/>
        <family val="2"/>
      </rPr>
      <t>explique de forma concisa y concreta por qué se considera que sí son congruentes</t>
    </r>
    <r>
      <rPr>
        <sz val="8"/>
        <color rgb="FFC00000"/>
        <rFont val="Arial Narrow"/>
        <family val="2"/>
      </rPr>
      <t>).
 - El proyecto no es congruente con los alcances temáticos de la convocatoria, respecto a los siguientes elementos de su estructuración:  i. XXX, ii. XXXXX, iii. XXX, iv. XXX, …. Lo anterior, considerando que xxxxxx (</t>
    </r>
    <r>
      <rPr>
        <i/>
        <u/>
        <sz val="8"/>
        <color rgb="FF0070C0"/>
        <rFont val="Arial Narrow"/>
        <family val="2"/>
      </rPr>
      <t>explique de forma concisa y concreta por qué se considera que no son congruentes</t>
    </r>
    <r>
      <rPr>
        <sz val="8"/>
        <color rgb="FFC00000"/>
        <rFont val="Arial Narrow"/>
        <family val="2"/>
      </rPr>
      <t xml:space="preserve">).
</t>
    </r>
    <r>
      <rPr>
        <b/>
        <i/>
        <u/>
        <sz val="8"/>
        <color rgb="FF0070C0"/>
        <rFont val="Arial Narrow"/>
        <family val="2"/>
      </rPr>
      <t>NOTA PARA EL EVALUADOR:verifique que se ha referido a los 8 elementos de estructuración que se solicitan en el subcriterio, tanto porque se considera congruente o no).
Asimismo, se recomienda no referirse a aspectos diferentes a los solicitados en el subcriterio de evaluación.</t>
    </r>
  </si>
  <si>
    <r>
      <t>De acuerdo con los soportes presentados, se observa lo siguiente:
 - El presupuesto (no) se encuentra en un rango razonable de mercado para la región y sus líneas temáticas, y/o (no) es coherente con los productos y resultados. Lo anterior, considerando que xxxxxx (</t>
    </r>
    <r>
      <rPr>
        <i/>
        <u/>
        <sz val="8"/>
        <color rgb="FFC00000"/>
        <rFont val="Arial Narrow"/>
        <family val="2"/>
      </rPr>
      <t>e</t>
    </r>
    <r>
      <rPr>
        <i/>
        <u/>
        <sz val="8"/>
        <color rgb="FF0070C0"/>
        <rFont val="Arial Narrow"/>
        <family val="2"/>
      </rPr>
      <t xml:space="preserve">xplique de forma concisa y concreta por qué se considera que cumple. En caso de no cumplir sobre los precios que son razonables para la región,  presente el </t>
    </r>
    <r>
      <rPr>
        <b/>
        <i/>
        <u/>
        <sz val="8"/>
        <color rgb="FF0070C0"/>
        <rFont val="Arial Narrow"/>
        <family val="2"/>
      </rPr>
      <t>argumento técnico y objetivo</t>
    </r>
    <r>
      <rPr>
        <i/>
        <u/>
        <sz val="8"/>
        <color rgb="FF0070C0"/>
        <rFont val="Arial Narrow"/>
        <family val="2"/>
      </rPr>
      <t>, refiriéndose a las cotizaciones o citando fuentes oficiales o documentos técnicos o de política de Minambiente u otras entidades que sustenten su concepto. Evite referirse al propio conocimiento del evaluador, dado que este se considera subjetivo, en virtud de la diversidad de perfiles y experticia con que cuenta cada una de las personas que podrían participar en este proceso</t>
    </r>
    <r>
      <rPr>
        <sz val="8"/>
        <color rgb="FF0070C0"/>
        <rFont val="Arial Narrow"/>
        <family val="2"/>
      </rPr>
      <t>)</t>
    </r>
    <r>
      <rPr>
        <sz val="8"/>
        <color rgb="FFC00000"/>
        <rFont val="Arial Narrow"/>
        <family val="2"/>
      </rPr>
      <t>.
 - Las actividades (no) se encuentran soportadas en memorias de cálculo y APU,  considerando que xxxxxx (</t>
    </r>
    <r>
      <rPr>
        <i/>
        <u/>
        <sz val="8"/>
        <color rgb="FF0070C0"/>
        <rFont val="Arial Narrow"/>
        <family val="2"/>
      </rPr>
      <t>explique de forma concisa y concreta por qué</t>
    </r>
    <r>
      <rPr>
        <sz val="8"/>
        <color rgb="FFC00000"/>
        <rFont val="Arial Narrow"/>
        <family val="2"/>
      </rPr>
      <t>).</t>
    </r>
  </si>
  <si>
    <r>
      <t>De acuerdo con la MGA (sección x.x) y el Documento técnico (pág. xx), se observa lo siguiente:
 - Los productos y actividades del proyecto se ejecutan en XXX (</t>
    </r>
    <r>
      <rPr>
        <i/>
        <u/>
        <sz val="8"/>
        <color rgb="FF0070C0"/>
        <rFont val="Arial Narrow"/>
        <family val="2"/>
      </rPr>
      <t>indique el(los) municipio(s</t>
    </r>
    <r>
      <rPr>
        <u/>
        <sz val="8"/>
        <color rgb="FF0070C0"/>
        <rFont val="Arial Narrow"/>
        <family val="2"/>
      </rPr>
      <t>)</t>
    </r>
    <r>
      <rPr>
        <sz val="8"/>
        <color rgb="FFC00000"/>
        <rFont val="Arial Narrow"/>
        <family val="2"/>
      </rPr>
      <t>).
 - Estos se ejecutarán en el núcleo de desarrollo forestal y de la biodiversidad de XXXX (</t>
    </r>
    <r>
      <rPr>
        <i/>
        <u/>
        <sz val="8"/>
        <color rgb="FF0070C0"/>
        <rFont val="Arial Narrow"/>
        <family val="2"/>
      </rPr>
      <t>indique el nombre</t>
    </r>
    <r>
      <rPr>
        <sz val="8"/>
        <color rgb="FFC00000"/>
        <rFont val="Arial Narrow"/>
        <family val="2"/>
      </rPr>
      <t xml:space="preserve">).
</t>
    </r>
    <r>
      <rPr>
        <b/>
        <i/>
        <u/>
        <sz val="8"/>
        <color rgb="FF0070C0"/>
        <rFont val="Arial Narrow"/>
        <family val="2"/>
      </rPr>
      <t>(NOTA PARA EL EVALUADOR: Consulte el listado de municipios y su relación con el núcleo de desarrollo forestal y de la biodiversidad  en el Anexo 8 de los términos de referencia de la convocatoria).</t>
    </r>
  </si>
  <si>
    <r>
      <t xml:space="preserve">De acuerdo con los soportes presentados, se observa que el proyecto se ubica en el(los) municipio(s) de XXXX, XXXX y XXXX (Documento técnico, pág. xx), que se encuentra(n) en rango muy alto/ alto/ medio/ bajo/ muy bajo en el Mapa de integridad del paisaje para Colombia 2023  (Instituto Humbolt, publicado en: </t>
    </r>
    <r>
      <rPr>
        <sz val="8"/>
        <color rgb="FF0070C0"/>
        <rFont val="Arial Narrow"/>
        <family val="2"/>
      </rPr>
      <t>http://i2d.humboldt.org.co/visor-I2D/#</t>
    </r>
    <r>
      <rPr>
        <sz val="8"/>
        <color rgb="FFC00000"/>
        <rFont val="Arial Narrow"/>
        <family val="2"/>
      </rPr>
      <t>).</t>
    </r>
  </si>
  <si>
    <r>
      <t>De acuerdo con los soportes presentados, se observa lo siguiente:
 - El proyecto (no) presenta un análisis geográfico del área ambiental estratégica, que (no) incluye XXX (Documento técnico, pág. xx).
 - Dicho análisis (no) se relaciona con la escala del instrumento de planificación ambiental aprobado, considerando XXX (</t>
    </r>
    <r>
      <rPr>
        <i/>
        <u/>
        <sz val="8"/>
        <color rgb="FF0070C0"/>
        <rFont val="Arial Narrow"/>
        <family val="2"/>
      </rPr>
      <t>localización, altura, coordenadas, capas o cualquier otro análisis que se considere pertinente y referencia en dónde se verifica esta información respecto a los documentos presentados</t>
    </r>
    <r>
      <rPr>
        <sz val="8"/>
        <color rgb="FF0070C0"/>
        <rFont val="Arial Narrow"/>
        <family val="2"/>
      </rPr>
      <t>)</t>
    </r>
    <r>
      <rPr>
        <sz val="8"/>
        <color rgb="FFC00000"/>
        <rFont val="Arial Narrow"/>
        <family val="2"/>
      </rPr>
      <t>.</t>
    </r>
  </si>
  <si>
    <t>Restauración entre 170 - 200 nuevas hectáreas.</t>
  </si>
  <si>
    <r>
      <t>Código:</t>
    </r>
    <r>
      <rPr>
        <sz val="10"/>
        <color theme="1"/>
        <rFont val="Arial Narrow"/>
        <family val="2"/>
      </rPr>
      <t xml:space="preserve"> F-E-GIP-67</t>
    </r>
  </si>
  <si>
    <r>
      <t>Vigencia:</t>
    </r>
    <r>
      <rPr>
        <sz val="10"/>
        <color theme="1"/>
        <rFont val="Arial Narrow"/>
        <family val="2"/>
      </rPr>
      <t xml:space="preserve"> 3/02/2025</t>
    </r>
  </si>
  <si>
    <t>e</t>
  </si>
  <si>
    <t>f</t>
  </si>
  <si>
    <t>g</t>
  </si>
  <si>
    <t>h</t>
  </si>
  <si>
    <t>i</t>
  </si>
  <si>
    <t>l</t>
  </si>
  <si>
    <t>m</t>
  </si>
  <si>
    <t>j</t>
  </si>
  <si>
    <t>k</t>
  </si>
  <si>
    <t>n</t>
  </si>
  <si>
    <t>o</t>
  </si>
  <si>
    <t>p</t>
  </si>
  <si>
    <t>q</t>
  </si>
  <si>
    <t>dd/mm/aaaa</t>
  </si>
  <si>
    <t>EVALUACIÓN TÉCNICA
CONVOCATORIAS ASIGNACIÓN AMBIENTAL Y 20% MAYOR RECAUDO SGR - LUCHA NACIONAL CONTRA LA DEFORESTACIÓN PARA EL DESARROLLO FORESTAL Y DE LA BIODIVERSIDAD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</si>
</sst>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name val="Arial Narrow"/>
      <family val="2"/>
    </font>
    <font>
      <b/>
      <sz val="12"/>
      <name val="Arial Narrow"/>
      <family val="2"/>
    </font>
    <font>
      <b/>
      <sz val="11"/>
      <name val="Arial Narrow"/>
      <family val="2"/>
    </font>
    <font>
      <sz val="10"/>
      <color theme="0"/>
      <name val="Arial Narrow"/>
      <family val="2"/>
    </font>
    <font>
      <b/>
      <sz val="10"/>
      <color theme="0"/>
      <name val="Arial Narrow"/>
      <family val="2"/>
    </font>
    <font>
      <b/>
      <sz val="10"/>
      <name val="Arial Narrow"/>
      <family val="2"/>
    </font>
    <font>
      <sz val="10"/>
      <name val="Arial Narrow"/>
      <family val="2"/>
    </font>
    <font>
      <b/>
      <sz val="10.5"/>
      <name val="Arial Narrow"/>
      <family val="2"/>
    </font>
    <font>
      <sz val="11"/>
      <color theme="1"/>
      <name val="Arial Narrow"/>
      <family val="2"/>
    </font>
    <font>
      <b/>
      <sz val="11"/>
      <color theme="1"/>
      <name val="Arial Narrow"/>
      <family val="2"/>
    </font>
    <font>
      <b/>
      <i/>
      <sz val="11"/>
      <color theme="1"/>
      <name val="Arial Narrow"/>
      <family val="2"/>
    </font>
    <font>
      <sz val="9"/>
      <color theme="1"/>
      <name val="Arial Narrow"/>
      <family val="2"/>
    </font>
    <font>
      <sz val="10"/>
      <color theme="1"/>
      <name val="Arial Narrow"/>
      <family val="2"/>
    </font>
    <font>
      <sz val="10.5"/>
      <color theme="1"/>
      <name val="Arial Narrow"/>
      <family val="2"/>
    </font>
    <font>
      <b/>
      <sz val="12"/>
      <color theme="1"/>
      <name val="Arial Narrow"/>
      <family val="2"/>
    </font>
    <font>
      <sz val="11"/>
      <color theme="1"/>
      <name val="Calibri"/>
      <family val="2"/>
    </font>
    <font>
      <sz val="10.5"/>
      <name val="Arial Narrow"/>
      <family val="2"/>
    </font>
    <font>
      <b/>
      <sz val="11"/>
      <color theme="1"/>
      <name val="Calibri"/>
      <family val="2"/>
      <scheme val="minor"/>
    </font>
    <font>
      <sz val="8"/>
      <color theme="1"/>
      <name val="Arial Narrow"/>
      <family val="2"/>
    </font>
    <font>
      <b/>
      <i/>
      <sz val="13"/>
      <color theme="1"/>
      <name val="Arial Narrow"/>
      <family val="2"/>
    </font>
    <font>
      <b/>
      <sz val="13"/>
      <color theme="1"/>
      <name val="Arial Narrow"/>
      <family val="2"/>
    </font>
    <font>
      <sz val="11"/>
      <color rgb="FF0070C0"/>
      <name val="Arial Narrow"/>
      <family val="2"/>
    </font>
    <font>
      <u/>
      <sz val="11"/>
      <color theme="1"/>
      <name val="Arial Narrow"/>
      <family val="2"/>
    </font>
    <font>
      <sz val="12"/>
      <name val="Arial Narrow"/>
      <family val="2"/>
    </font>
    <font>
      <b/>
      <sz val="10"/>
      <color theme="1"/>
      <name val="Arial Narrow"/>
      <family val="2"/>
    </font>
    <font>
      <i/>
      <u/>
      <sz val="10"/>
      <color theme="1"/>
      <name val="Arial Narrow"/>
      <family val="2"/>
    </font>
    <font>
      <sz val="11"/>
      <color rgb="FFC00000"/>
      <name val="Arial Narrow"/>
      <family val="2"/>
    </font>
    <font>
      <b/>
      <sz val="11"/>
      <color rgb="FFC00000"/>
      <name val="Arial Narrow"/>
      <family val="2"/>
    </font>
    <font>
      <sz val="8"/>
      <color rgb="FFC00000"/>
      <name val="Arial Narrow"/>
      <family val="2"/>
    </font>
    <font>
      <i/>
      <sz val="8"/>
      <color rgb="FFC00000"/>
      <name val="Arial Narrow"/>
      <family val="2"/>
    </font>
    <font>
      <i/>
      <u/>
      <sz val="8"/>
      <color rgb="FFC00000"/>
      <name val="Arial Narrow"/>
      <family val="2"/>
    </font>
    <font>
      <sz val="8"/>
      <name val="Calibri"/>
      <family val="2"/>
      <scheme val="minor"/>
    </font>
    <font>
      <sz val="8"/>
      <color rgb="FF0070C0"/>
      <name val="Arial Narrow"/>
      <family val="2"/>
    </font>
    <font>
      <u/>
      <sz val="11"/>
      <color theme="1"/>
      <name val="Calibri"/>
      <family val="2"/>
      <scheme val="minor"/>
    </font>
    <font>
      <b/>
      <i/>
      <u/>
      <sz val="8"/>
      <color rgb="FF0070C0"/>
      <name val="Arial Narrow"/>
      <family val="2"/>
    </font>
    <font>
      <i/>
      <u/>
      <sz val="8"/>
      <color rgb="FF0070C0"/>
      <name val="Arial Narrow"/>
      <family val="2"/>
    </font>
    <font>
      <u/>
      <sz val="8"/>
      <color rgb="FF0070C0"/>
      <name val="Arial Narrow"/>
      <family val="2"/>
    </font>
  </fonts>
  <fills count="6">
    <fill>
      <patternFill patternType="none"/>
    </fill>
    <fill>
      <patternFill patternType="gray125"/>
    </fill>
    <fill>
      <patternFill patternType="solid">
        <fgColor rgb="FF96BE55"/>
        <bgColor indexed="64"/>
      </patternFill>
    </fill>
    <fill>
      <patternFill patternType="solid">
        <fgColor rgb="FF4D4D4D"/>
        <bgColor indexed="64"/>
      </patternFill>
    </fill>
    <fill>
      <patternFill patternType="solid">
        <fgColor rgb="FFE1E1E1"/>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33">
    <xf numFmtId="0" fontId="0" fillId="0" borderId="0" xfId="0"/>
    <xf numFmtId="0" fontId="8" fillId="4" borderId="5" xfId="0" applyFont="1" applyFill="1" applyBorder="1" applyAlignment="1">
      <alignment vertical="center" wrapText="1" readingOrder="1"/>
    </xf>
    <xf numFmtId="1" fontId="0" fillId="0" borderId="0" xfId="0" applyNumberFormat="1"/>
    <xf numFmtId="0" fontId="13" fillId="0" borderId="15" xfId="0" applyFont="1" applyBorder="1"/>
    <xf numFmtId="0" fontId="13" fillId="0" borderId="0" xfId="0" applyFont="1"/>
    <xf numFmtId="1" fontId="13" fillId="0" borderId="0" xfId="0" applyNumberFormat="1" applyFont="1"/>
    <xf numFmtId="0" fontId="13" fillId="0" borderId="16" xfId="0" applyFont="1" applyBorder="1"/>
    <xf numFmtId="0" fontId="13" fillId="0" borderId="5" xfId="0" applyFont="1" applyBorder="1" applyAlignment="1">
      <alignment horizontal="left" vertical="center" wrapText="1"/>
    </xf>
    <xf numFmtId="1" fontId="9" fillId="0" borderId="5" xfId="0" applyNumberFormat="1" applyFont="1" applyBorder="1" applyAlignment="1" applyProtection="1">
      <alignment horizontal="center" vertical="center"/>
      <protection locked="0"/>
    </xf>
    <xf numFmtId="1" fontId="15" fillId="4" borderId="5" xfId="0" applyNumberFormat="1" applyFont="1" applyFill="1" applyBorder="1" applyAlignment="1">
      <alignment horizontal="center" vertical="center"/>
    </xf>
    <xf numFmtId="1" fontId="10" fillId="4" borderId="5" xfId="0" applyNumberFormat="1" applyFont="1" applyFill="1" applyBorder="1" applyAlignment="1">
      <alignment horizontal="center" wrapText="1"/>
    </xf>
    <xf numFmtId="0" fontId="10" fillId="4" borderId="5" xfId="0" applyFont="1" applyFill="1" applyBorder="1" applyAlignment="1">
      <alignment horizontal="center" vertical="center" wrapText="1"/>
    </xf>
    <xf numFmtId="0" fontId="20" fillId="0" borderId="15" xfId="0" applyFont="1" applyBorder="1" applyAlignment="1">
      <alignment horizontal="center" vertical="center"/>
    </xf>
    <xf numFmtId="1" fontId="21" fillId="0" borderId="16" xfId="0" applyNumberFormat="1" applyFont="1" applyBorder="1" applyAlignment="1">
      <alignment horizontal="center" vertical="center"/>
    </xf>
    <xf numFmtId="0" fontId="13" fillId="0" borderId="10" xfId="0" applyFont="1" applyBorder="1"/>
    <xf numFmtId="0" fontId="10" fillId="4" borderId="5" xfId="0" applyFont="1" applyFill="1" applyBorder="1" applyAlignment="1">
      <alignment horizontal="center" wrapText="1"/>
    </xf>
    <xf numFmtId="0" fontId="20" fillId="0" borderId="0" xfId="0" applyFont="1" applyAlignment="1">
      <alignment horizontal="center" vertical="center"/>
    </xf>
    <xf numFmtId="1" fontId="21" fillId="0" borderId="0" xfId="0" applyNumberFormat="1" applyFont="1" applyAlignment="1">
      <alignment horizontal="center" vertical="center"/>
    </xf>
    <xf numFmtId="0" fontId="28" fillId="0" borderId="0" xfId="0" applyFont="1"/>
    <xf numFmtId="0" fontId="29" fillId="0" borderId="0" xfId="0" applyFont="1" applyAlignment="1" applyProtection="1">
      <alignment horizontal="left" vertical="center" wrapText="1"/>
      <protection locked="0"/>
    </xf>
    <xf numFmtId="0" fontId="13" fillId="0" borderId="0" xfId="0" applyFont="1" applyProtection="1">
      <protection locked="0"/>
    </xf>
    <xf numFmtId="0" fontId="27" fillId="0" borderId="0" xfId="0" applyFont="1" applyAlignment="1" applyProtection="1">
      <alignment vertical="center"/>
      <protection locked="0"/>
    </xf>
    <xf numFmtId="0" fontId="0" fillId="0" borderId="5" xfId="0" applyBorder="1"/>
    <xf numFmtId="1" fontId="0" fillId="0" borderId="5" xfId="0" applyNumberFormat="1" applyBorder="1"/>
    <xf numFmtId="15" fontId="0" fillId="0" borderId="5" xfId="0" applyNumberFormat="1" applyBorder="1"/>
    <xf numFmtId="0" fontId="18" fillId="0" borderId="0" xfId="0" applyFont="1" applyAlignment="1">
      <alignment horizontal="right"/>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horizontal="right" vertical="center"/>
    </xf>
    <xf numFmtId="1" fontId="15" fillId="4" borderId="24" xfId="0" applyNumberFormat="1" applyFont="1" applyFill="1" applyBorder="1" applyAlignment="1">
      <alignment horizontal="center" vertical="center"/>
    </xf>
    <xf numFmtId="0" fontId="13" fillId="0" borderId="26" xfId="0" applyFont="1" applyBorder="1"/>
    <xf numFmtId="1" fontId="9" fillId="0" borderId="19" xfId="0" applyNumberFormat="1" applyFont="1" applyBorder="1" applyAlignment="1" applyProtection="1">
      <alignment horizontal="center" vertical="center"/>
      <protection locked="0"/>
    </xf>
    <xf numFmtId="0" fontId="13" fillId="0" borderId="19" xfId="0" applyFont="1" applyBorder="1" applyAlignment="1">
      <alignment horizontal="left" vertical="center" wrapText="1"/>
    </xf>
    <xf numFmtId="0" fontId="6" fillId="0" borderId="4" xfId="0" applyFont="1" applyBorder="1" applyAlignment="1">
      <alignment horizontal="center" vertical="center" wrapText="1" readingOrder="1"/>
    </xf>
    <xf numFmtId="0" fontId="6" fillId="0" borderId="5" xfId="0" applyFont="1" applyBorder="1" applyAlignment="1">
      <alignment horizontal="center" vertical="center" wrapText="1" readingOrder="1"/>
    </xf>
    <xf numFmtId="0" fontId="6" fillId="0" borderId="6" xfId="0" applyFont="1" applyBorder="1" applyAlignment="1">
      <alignment horizontal="center" vertical="center" wrapText="1" readingOrder="1"/>
    </xf>
    <xf numFmtId="0" fontId="8" fillId="4" borderId="4" xfId="0" applyFont="1" applyFill="1" applyBorder="1" applyAlignment="1">
      <alignment horizontal="justify" vertical="center" wrapText="1" readingOrder="1"/>
    </xf>
    <xf numFmtId="0" fontId="8" fillId="4" borderId="5" xfId="0" applyFont="1" applyFill="1" applyBorder="1" applyAlignment="1">
      <alignment horizontal="justify" vertical="center" wrapText="1" readingOrder="1"/>
    </xf>
    <xf numFmtId="0" fontId="24" fillId="0" borderId="5" xfId="0" applyFont="1" applyBorder="1" applyAlignment="1">
      <alignment horizontal="justify" vertical="center" wrapText="1" readingOrder="1"/>
    </xf>
    <xf numFmtId="0" fontId="24" fillId="0" borderId="6" xfId="0" applyFont="1" applyBorder="1" applyAlignment="1">
      <alignment horizontal="justify" vertical="center" wrapText="1" readingOrder="1"/>
    </xf>
    <xf numFmtId="0" fontId="3" fillId="5" borderId="4" xfId="0" applyFont="1" applyFill="1" applyBorder="1" applyAlignment="1">
      <alignment horizontal="justify" vertical="center" wrapText="1" readingOrder="1"/>
    </xf>
    <xf numFmtId="0" fontId="3" fillId="5" borderId="5" xfId="0" applyFont="1" applyFill="1" applyBorder="1" applyAlignment="1">
      <alignment horizontal="justify" vertical="center" wrapText="1" readingOrder="1"/>
    </xf>
    <xf numFmtId="0" fontId="3" fillId="5" borderId="6" xfId="0" applyFont="1" applyFill="1" applyBorder="1" applyAlignment="1">
      <alignment horizontal="justify" vertical="center" wrapText="1" readingOrder="1"/>
    </xf>
    <xf numFmtId="0" fontId="2" fillId="2" borderId="4" xfId="0" applyFont="1" applyFill="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17" fillId="0" borderId="5" xfId="0" applyFont="1" applyBorder="1" applyAlignment="1" applyProtection="1">
      <alignment horizontal="left" vertical="center" wrapText="1" readingOrder="1"/>
      <protection locked="0"/>
    </xf>
    <xf numFmtId="0" fontId="6" fillId="0" borderId="7" xfId="0" applyFont="1" applyBorder="1" applyAlignment="1">
      <alignment horizontal="center" vertical="center" wrapText="1" readingOrder="1"/>
    </xf>
    <xf numFmtId="0" fontId="6" fillId="0" borderId="8" xfId="0" applyFont="1" applyBorder="1" applyAlignment="1">
      <alignment horizontal="center" vertical="center" wrapText="1" readingOrder="1"/>
    </xf>
    <xf numFmtId="0" fontId="6" fillId="0" borderId="9" xfId="0" applyFont="1" applyBorder="1" applyAlignment="1">
      <alignment horizontal="center" vertical="center" wrapText="1" readingOrder="1"/>
    </xf>
    <xf numFmtId="0" fontId="1" fillId="0" borderId="1" xfId="0" applyFont="1" applyBorder="1" applyAlignment="1">
      <alignment horizontal="center"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xf numFmtId="0" fontId="1" fillId="0" borderId="5" xfId="0" applyFont="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3" fillId="0" borderId="2"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3" borderId="5" xfId="0" applyFont="1" applyFill="1" applyBorder="1" applyAlignment="1">
      <alignment horizontal="center" vertical="center" wrapText="1" readingOrder="1"/>
    </xf>
    <xf numFmtId="0" fontId="25" fillId="0" borderId="5" xfId="0" applyFont="1" applyBorder="1" applyAlignment="1">
      <alignment horizontal="center" vertical="center" wrapText="1" readingOrder="1"/>
    </xf>
    <xf numFmtId="0" fontId="25" fillId="0" borderId="6" xfId="0" applyFont="1" applyBorder="1" applyAlignment="1">
      <alignment horizontal="center" vertical="center" wrapText="1" readingOrder="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4" borderId="1" xfId="0" applyFont="1" applyFill="1" applyBorder="1" applyAlignment="1">
      <alignment horizontal="center" wrapText="1"/>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5" fillId="4" borderId="4"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0" fillId="4" borderId="4" xfId="0" applyFont="1" applyFill="1" applyBorder="1" applyAlignment="1">
      <alignment horizontal="center" wrapText="1"/>
    </xf>
    <xf numFmtId="0" fontId="10" fillId="4" borderId="5" xfId="0" applyFont="1" applyFill="1" applyBorder="1" applyAlignment="1">
      <alignment horizontal="center" wrapText="1"/>
    </xf>
    <xf numFmtId="0" fontId="10" fillId="4" borderId="6" xfId="0" applyFont="1" applyFill="1" applyBorder="1" applyAlignment="1">
      <alignment horizontal="center" wrapText="1"/>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1" fontId="21" fillId="4" borderId="19" xfId="0" applyNumberFormat="1" applyFont="1" applyFill="1" applyBorder="1" applyAlignment="1">
      <alignment horizontal="center" vertical="center"/>
    </xf>
    <xf numFmtId="1" fontId="21" fillId="4" borderId="20" xfId="0" applyNumberFormat="1" applyFont="1" applyFill="1" applyBorder="1" applyAlignment="1">
      <alignment horizontal="center" vertical="center"/>
    </xf>
    <xf numFmtId="0" fontId="17" fillId="0" borderId="5" xfId="0" applyFont="1" applyBorder="1" applyAlignment="1" applyProtection="1">
      <alignment horizontal="center" vertical="center" wrapText="1" readingOrder="1"/>
      <protection locked="0"/>
    </xf>
    <xf numFmtId="0" fontId="17" fillId="0" borderId="6" xfId="0" applyFont="1" applyBorder="1" applyAlignment="1" applyProtection="1">
      <alignment horizontal="center" vertical="center" wrapText="1" readingOrder="1"/>
      <protection locked="0"/>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3" fillId="0" borderId="0" xfId="0" applyFont="1" applyAlignment="1">
      <alignment horizontal="center"/>
    </xf>
    <xf numFmtId="0" fontId="13" fillId="0" borderId="16" xfId="0" applyFont="1" applyBorder="1" applyAlignment="1">
      <alignment horizontal="center"/>
    </xf>
    <xf numFmtId="1" fontId="21" fillId="4" borderId="2" xfId="0" applyNumberFormat="1" applyFont="1" applyFill="1" applyBorder="1" applyAlignment="1">
      <alignment horizontal="center" vertical="center"/>
    </xf>
    <xf numFmtId="1" fontId="21" fillId="4" borderId="3" xfId="0" applyNumberFormat="1"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19" fillId="0" borderId="2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15" fontId="9" fillId="0" borderId="19" xfId="0" applyNumberFormat="1" applyFont="1" applyBorder="1" applyAlignment="1" applyProtection="1">
      <alignment horizontal="center"/>
      <protection locked="0"/>
    </xf>
    <xf numFmtId="15" fontId="9" fillId="0" borderId="20" xfId="0" applyNumberFormat="1" applyFont="1" applyBorder="1" applyAlignment="1" applyProtection="1">
      <alignment horizont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9" fillId="0" borderId="2" xfId="0" applyFont="1" applyBorder="1" applyAlignment="1">
      <alignment horizontal="center"/>
    </xf>
    <xf numFmtId="0" fontId="9" fillId="0" borderId="3" xfId="0" applyFont="1" applyBorder="1" applyAlignment="1">
      <alignment horizont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9" fillId="0" borderId="14"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5" fillId="4" borderId="21" xfId="0" applyFont="1" applyFill="1" applyBorder="1" applyAlignment="1">
      <alignment horizontal="left" vertical="center" wrapText="1"/>
    </xf>
    <xf numFmtId="0" fontId="15" fillId="4" borderId="22" xfId="0" applyFont="1" applyFill="1" applyBorder="1" applyAlignment="1">
      <alignment horizontal="left" vertical="center"/>
    </xf>
    <xf numFmtId="0" fontId="13" fillId="0" borderId="11" xfId="0" applyFont="1" applyBorder="1" applyAlignment="1">
      <alignment horizontal="center"/>
    </xf>
    <xf numFmtId="0" fontId="13" fillId="0" borderId="17" xfId="0" applyFont="1" applyBorder="1" applyAlignment="1">
      <alignment horizontal="center"/>
    </xf>
    <xf numFmtId="0" fontId="14" fillId="0" borderId="27" xfId="0" applyFont="1" applyBorder="1" applyAlignment="1">
      <alignment horizontal="left"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14" fillId="0" borderId="24" xfId="0" applyFont="1" applyBorder="1" applyAlignment="1">
      <alignment horizontal="left" vertical="center" wrapText="1"/>
    </xf>
    <xf numFmtId="1" fontId="9" fillId="0" borderId="23" xfId="0" applyNumberFormat="1" applyFont="1" applyBorder="1" applyAlignment="1" applyProtection="1">
      <alignment horizontal="center" vertical="center"/>
      <protection locked="0"/>
    </xf>
    <xf numFmtId="1" fontId="9" fillId="0" borderId="24" xfId="0" applyNumberFormat="1" applyFont="1" applyBorder="1" applyAlignment="1" applyProtection="1">
      <alignment horizontal="center" vertical="center"/>
      <protection locked="0"/>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9" fillId="0" borderId="24"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25" fillId="0" borderId="5" xfId="0" applyFont="1" applyBorder="1" applyAlignment="1">
      <alignment horizontal="center" wrapText="1" readingOrder="1"/>
    </xf>
  </cellXfs>
  <cellStyles count="1">
    <cellStyle name="Normal" xfId="0" builtinId="0"/>
  </cellStyles>
  <dxfs count="0"/>
  <tableStyles count="0" defaultTableStyle="TableStyleMedium2" defaultPivotStyle="PivotStyleLight16"/>
  <colors>
    <mruColors>
      <color rgb="FFE1E1E1"/>
      <color rgb="FF96B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243416</xdr:colOff>
      <xdr:row>0</xdr:row>
      <xdr:rowOff>264583</xdr:rowOff>
    </xdr:from>
    <xdr:to>
      <xdr:col>7</xdr:col>
      <xdr:colOff>1047749</xdr:colOff>
      <xdr:row>1</xdr:row>
      <xdr:rowOff>158750</xdr:rowOff>
    </xdr:to>
    <xdr:pic>
      <xdr:nvPicPr>
        <xdr:cNvPr id="2" name="Imagen 2">
          <a:extLst>
            <a:ext uri="{FF2B5EF4-FFF2-40B4-BE49-F238E27FC236}">
              <a16:creationId xmlns:a16="http://schemas.microsoft.com/office/drawing/2014/main" id="{89357846-A7B1-4F19-A70A-6CBD4F1FCE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8360833" y="264583"/>
          <a:ext cx="2074333" cy="592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6DF7-BAD1-4CAB-8348-73F2FC7E44DC}">
  <sheetPr codeName="Hoja1"/>
  <dimension ref="A1:K556"/>
  <sheetViews>
    <sheetView tabSelected="1" view="pageBreakPreview" zoomScale="90" zoomScaleNormal="90" zoomScaleSheetLayoutView="90" workbookViewId="0">
      <selection activeCell="E17" sqref="E17:H17"/>
    </sheetView>
  </sheetViews>
  <sheetFormatPr baseColWidth="10" defaultRowHeight="15" x14ac:dyDescent="0.25"/>
  <cols>
    <col min="2" max="2" width="15.42578125" customWidth="1"/>
    <col min="3" max="3" width="25.42578125" customWidth="1"/>
    <col min="4" max="4" width="27.7109375" style="2" customWidth="1"/>
    <col min="5" max="5" width="24.5703125" customWidth="1"/>
    <col min="6" max="6" width="17.140625" customWidth="1"/>
    <col min="7" max="8" width="19" customWidth="1"/>
    <col min="9" max="9" width="2.5703125" customWidth="1"/>
    <col min="10" max="10" width="58.28515625" hidden="1" customWidth="1"/>
  </cols>
  <sheetData>
    <row r="1" spans="1:10" ht="54.75" customHeight="1" x14ac:dyDescent="0.25">
      <c r="A1" s="51" t="s">
        <v>0</v>
      </c>
      <c r="B1" s="52"/>
      <c r="C1" s="55" t="s">
        <v>131</v>
      </c>
      <c r="D1" s="55"/>
      <c r="E1" s="55"/>
      <c r="F1" s="55"/>
      <c r="G1" s="56"/>
      <c r="H1" s="57"/>
    </row>
    <row r="2" spans="1:10" ht="28.5" customHeight="1" x14ac:dyDescent="0.25">
      <c r="A2" s="53"/>
      <c r="B2" s="54"/>
      <c r="C2" s="60" t="s">
        <v>1</v>
      </c>
      <c r="D2" s="60"/>
      <c r="E2" s="60"/>
      <c r="F2" s="60"/>
      <c r="G2" s="58"/>
      <c r="H2" s="59"/>
    </row>
    <row r="3" spans="1:10" x14ac:dyDescent="0.25">
      <c r="A3" s="34" t="s">
        <v>50</v>
      </c>
      <c r="B3" s="35"/>
      <c r="C3" s="132" t="s">
        <v>116</v>
      </c>
      <c r="D3" s="132"/>
      <c r="E3" s="132"/>
      <c r="F3" s="132"/>
      <c r="G3" s="61" t="s">
        <v>115</v>
      </c>
      <c r="H3" s="62"/>
    </row>
    <row r="4" spans="1:10" ht="6" customHeight="1" x14ac:dyDescent="0.25">
      <c r="A4" s="34"/>
      <c r="B4" s="35"/>
      <c r="C4" s="35"/>
      <c r="D4" s="35"/>
      <c r="E4" s="35"/>
      <c r="F4" s="35"/>
      <c r="G4" s="35"/>
      <c r="H4" s="36"/>
    </row>
    <row r="5" spans="1:10" ht="17.25" customHeight="1" x14ac:dyDescent="0.25">
      <c r="A5" s="44" t="s">
        <v>5</v>
      </c>
      <c r="B5" s="45"/>
      <c r="C5" s="45"/>
      <c r="D5" s="45"/>
      <c r="E5" s="45"/>
      <c r="F5" s="45"/>
      <c r="G5" s="45"/>
      <c r="H5" s="46"/>
    </row>
    <row r="6" spans="1:10" ht="4.5" customHeight="1" x14ac:dyDescent="0.25">
      <c r="A6" s="48"/>
      <c r="B6" s="49"/>
      <c r="C6" s="49"/>
      <c r="D6" s="49"/>
      <c r="E6" s="49"/>
      <c r="F6" s="49"/>
      <c r="G6" s="49"/>
      <c r="H6" s="50"/>
    </row>
    <row r="7" spans="1:10" ht="16.5" customHeight="1" x14ac:dyDescent="0.25">
      <c r="A7" s="37" t="s">
        <v>2</v>
      </c>
      <c r="B7" s="38"/>
      <c r="C7" s="39" t="s">
        <v>62</v>
      </c>
      <c r="D7" s="39"/>
      <c r="E7" s="39"/>
      <c r="F7" s="39"/>
      <c r="G7" s="39"/>
      <c r="H7" s="40"/>
    </row>
    <row r="8" spans="1:10" ht="3.75" customHeight="1" x14ac:dyDescent="0.25">
      <c r="A8" s="41"/>
      <c r="B8" s="42"/>
      <c r="C8" s="42"/>
      <c r="D8" s="42"/>
      <c r="E8" s="42"/>
      <c r="F8" s="42"/>
      <c r="G8" s="42"/>
      <c r="H8" s="43"/>
    </row>
    <row r="9" spans="1:10" ht="60.75" customHeight="1" x14ac:dyDescent="0.25">
      <c r="A9" s="37" t="s">
        <v>3</v>
      </c>
      <c r="B9" s="38"/>
      <c r="C9" s="47"/>
      <c r="D9" s="47"/>
      <c r="E9" s="47"/>
      <c r="F9" s="1" t="s">
        <v>17</v>
      </c>
      <c r="G9" s="88"/>
      <c r="H9" s="89"/>
      <c r="J9" s="21" t="s">
        <v>38</v>
      </c>
    </row>
    <row r="10" spans="1:10" ht="36.75" customHeight="1" x14ac:dyDescent="0.25">
      <c r="A10" s="37" t="s">
        <v>4</v>
      </c>
      <c r="B10" s="38"/>
      <c r="C10" s="47"/>
      <c r="D10" s="47"/>
      <c r="E10" s="47"/>
      <c r="F10" s="1" t="s">
        <v>18</v>
      </c>
      <c r="G10" s="88"/>
      <c r="H10" s="89"/>
    </row>
    <row r="11" spans="1:10" ht="4.5" customHeight="1" x14ac:dyDescent="0.25">
      <c r="A11" s="63"/>
      <c r="B11" s="64"/>
      <c r="C11" s="64"/>
      <c r="D11" s="64"/>
      <c r="E11" s="64"/>
      <c r="F11" s="64"/>
      <c r="G11" s="64"/>
      <c r="H11" s="65"/>
    </row>
    <row r="12" spans="1:10" ht="15.75" x14ac:dyDescent="0.25">
      <c r="A12" s="44" t="s">
        <v>6</v>
      </c>
      <c r="B12" s="45"/>
      <c r="C12" s="45"/>
      <c r="D12" s="45"/>
      <c r="E12" s="45"/>
      <c r="F12" s="45"/>
      <c r="G12" s="45"/>
      <c r="H12" s="46"/>
    </row>
    <row r="13" spans="1:10" ht="4.5" customHeight="1" x14ac:dyDescent="0.25">
      <c r="A13" s="90"/>
      <c r="B13" s="91"/>
      <c r="C13" s="91"/>
      <c r="D13" s="91"/>
      <c r="E13" s="91"/>
      <c r="F13" s="91"/>
      <c r="G13" s="91"/>
      <c r="H13" s="92"/>
    </row>
    <row r="14" spans="1:10" ht="16.5" x14ac:dyDescent="0.3">
      <c r="A14" s="69" t="s">
        <v>11</v>
      </c>
      <c r="B14" s="70"/>
      <c r="C14" s="70"/>
      <c r="D14" s="70"/>
      <c r="E14" s="70"/>
      <c r="F14" s="70"/>
      <c r="G14" s="70"/>
      <c r="H14" s="71"/>
    </row>
    <row r="15" spans="1:10" ht="3.75" customHeight="1" x14ac:dyDescent="0.3">
      <c r="A15" s="72"/>
      <c r="B15" s="73"/>
      <c r="C15" s="73"/>
      <c r="D15" s="73"/>
      <c r="E15" s="73"/>
      <c r="F15" s="73"/>
      <c r="G15" s="73"/>
      <c r="H15" s="74"/>
    </row>
    <row r="16" spans="1:10" ht="16.5" x14ac:dyDescent="0.3">
      <c r="A16" s="81" t="s">
        <v>9</v>
      </c>
      <c r="B16" s="82"/>
      <c r="C16" s="10" t="s">
        <v>7</v>
      </c>
      <c r="D16" s="15" t="s">
        <v>10</v>
      </c>
      <c r="E16" s="82" t="s">
        <v>8</v>
      </c>
      <c r="F16" s="82"/>
      <c r="G16" s="82"/>
      <c r="H16" s="83"/>
      <c r="J16" s="18" t="s">
        <v>39</v>
      </c>
    </row>
    <row r="17" spans="1:11" s="4" customFormat="1" ht="165" customHeight="1" x14ac:dyDescent="0.2">
      <c r="A17" s="75" t="s">
        <v>67</v>
      </c>
      <c r="B17" s="76"/>
      <c r="C17" s="8">
        <v>6</v>
      </c>
      <c r="D17" s="7" t="str">
        <f>IF(C17=6,Listas!M3,(IF(C17=4,Listas!M4,(IF(C17=0,Listas!M5,0)))))</f>
        <v>Intención de suscribir un convenio que incluye: 
 - Desde dos (2) municipios; y
 - Al menos una (1) entidad pública, entre: i) Autoridad ambiental de la zona donde se pretende ejecutar el proyecto. ii) Institutos de investigación del SINA. iii) Institución de Educación Superior – IES local o regional de carácter público.</v>
      </c>
      <c r="E17" s="77"/>
      <c r="F17" s="77"/>
      <c r="G17" s="77"/>
      <c r="H17" s="78"/>
      <c r="J17" s="19" t="s">
        <v>104</v>
      </c>
    </row>
    <row r="18" spans="1:11" s="4" customFormat="1" ht="174" customHeight="1" x14ac:dyDescent="0.2">
      <c r="A18" s="75" t="s">
        <v>66</v>
      </c>
      <c r="B18" s="76"/>
      <c r="C18" s="8">
        <v>8</v>
      </c>
      <c r="D18" s="7" t="str">
        <f>IF(C18=8,Listas!M9,(IF(C18=6,Listas!M10,(IF(C18=0,Listas!M11)))))</f>
        <v>Incluye:
 - Al menos cuatro (4) líneas temáticas del componente de "Economía forestal y de la biodiversidad"; y
 - Al menos uno (1) de los objetivos del componente de "Restauración participativa"; y
 - Al menos una (1) línea temática del componente de "Pagos por servicios ambientales"; y
 - Todas las líneas temáticas y sus acciones contenidas en el componente de "Gobernanza ambiental".</v>
      </c>
      <c r="E18" s="77"/>
      <c r="F18" s="77"/>
      <c r="G18" s="77"/>
      <c r="H18" s="78"/>
      <c r="J18" s="19" t="s">
        <v>105</v>
      </c>
    </row>
    <row r="19" spans="1:11" s="4" customFormat="1" ht="147.75" customHeight="1" x14ac:dyDescent="0.2">
      <c r="A19" s="75" t="s">
        <v>71</v>
      </c>
      <c r="B19" s="76"/>
      <c r="C19" s="8">
        <v>15</v>
      </c>
      <c r="D19" s="7" t="str">
        <f>IF(C19=15,Listas!M14,(IF(C19=10,Listas!M15,(IF(C19=5,Listas!M16,(IF(C19=0,Listas!M17)))))))</f>
        <v>Restauración en más de 300 nuevas hectáreas.</v>
      </c>
      <c r="E19" s="77"/>
      <c r="F19" s="77"/>
      <c r="G19" s="77"/>
      <c r="H19" s="78"/>
      <c r="J19" s="19" t="s">
        <v>106</v>
      </c>
    </row>
    <row r="20" spans="1:11" s="4" customFormat="1" ht="194.25" customHeight="1" x14ac:dyDescent="0.2">
      <c r="A20" s="75" t="s">
        <v>75</v>
      </c>
      <c r="B20" s="76"/>
      <c r="C20" s="8">
        <v>4</v>
      </c>
      <c r="D20" s="7" t="str">
        <f>IF(C20=4,Listas!M19,(IF(C20=2,Listas!M20,(IF(C20=0,Listas!M21)))))</f>
        <v>Cumple con los 2 aspectos requeridos:
 - Se evidencia articulación directa entre las actividades del proyecto y las líneas estratégicas, programas y proyectos definidos en el instrumento de planificación del área ambiental estratégica; y
 - El instrumento de planificación del área ambiental estratégica se encuentra aprobado por la entidad ambiental competente.</v>
      </c>
      <c r="E20" s="77"/>
      <c r="F20" s="77"/>
      <c r="G20" s="77"/>
      <c r="H20" s="78"/>
      <c r="J20" s="19" t="s">
        <v>107</v>
      </c>
      <c r="K20" s="4" t="s">
        <v>108</v>
      </c>
    </row>
    <row r="21" spans="1:11" s="4" customFormat="1" ht="183" customHeight="1" x14ac:dyDescent="0.2">
      <c r="A21" s="75" t="s">
        <v>79</v>
      </c>
      <c r="B21" s="76"/>
      <c r="C21" s="8">
        <v>7</v>
      </c>
      <c r="D21" s="7" t="str">
        <f>IF(C21=7,Listas!M23,(IF(C21=0,Listas!M24)))</f>
        <v>El proyecto cuenta con productos y actividades que se ejecutan en alguno de los núcleos de desarrollo forestal y de la biodiversidad.</v>
      </c>
      <c r="E21" s="77"/>
      <c r="F21" s="77"/>
      <c r="G21" s="77"/>
      <c r="H21" s="78"/>
      <c r="J21" s="19" t="s">
        <v>111</v>
      </c>
    </row>
    <row r="22" spans="1:11" s="4" customFormat="1" ht="34.5" customHeight="1" x14ac:dyDescent="0.2">
      <c r="A22" s="79" t="s">
        <v>34</v>
      </c>
      <c r="B22" s="80"/>
      <c r="C22" s="9">
        <f>SUM(C17:C21)</f>
        <v>40</v>
      </c>
      <c r="D22" s="14"/>
      <c r="E22" s="120"/>
      <c r="F22" s="120"/>
      <c r="G22" s="120"/>
      <c r="H22" s="121"/>
      <c r="J22" s="20"/>
    </row>
    <row r="23" spans="1:11" s="4" customFormat="1" ht="6.75" customHeight="1" thickBot="1" x14ac:dyDescent="0.25">
      <c r="A23" s="3"/>
      <c r="D23" s="5"/>
      <c r="H23" s="6"/>
      <c r="J23" s="20"/>
    </row>
    <row r="24" spans="1:11" s="4" customFormat="1" ht="16.5" x14ac:dyDescent="0.3">
      <c r="A24" s="66" t="s">
        <v>51</v>
      </c>
      <c r="B24" s="67"/>
      <c r="C24" s="67"/>
      <c r="D24" s="67"/>
      <c r="E24" s="67"/>
      <c r="F24" s="67"/>
      <c r="G24" s="67"/>
      <c r="H24" s="68"/>
      <c r="J24" s="20"/>
    </row>
    <row r="25" spans="1:11" s="4" customFormat="1" ht="3.75" customHeight="1" x14ac:dyDescent="0.2">
      <c r="A25" s="3"/>
      <c r="D25" s="5"/>
      <c r="H25" s="6"/>
      <c r="J25" s="20"/>
    </row>
    <row r="26" spans="1:11" s="4" customFormat="1" ht="16.5" x14ac:dyDescent="0.3">
      <c r="A26" s="81" t="s">
        <v>9</v>
      </c>
      <c r="B26" s="82"/>
      <c r="C26" s="10" t="s">
        <v>7</v>
      </c>
      <c r="D26" s="11" t="s">
        <v>10</v>
      </c>
      <c r="E26" s="82" t="s">
        <v>8</v>
      </c>
      <c r="F26" s="82"/>
      <c r="G26" s="82"/>
      <c r="H26" s="83"/>
      <c r="J26" s="20"/>
    </row>
    <row r="27" spans="1:11" s="4" customFormat="1" ht="234" customHeight="1" x14ac:dyDescent="0.2">
      <c r="A27" s="75" t="s">
        <v>35</v>
      </c>
      <c r="B27" s="76"/>
      <c r="C27" s="8">
        <v>5</v>
      </c>
      <c r="D27" s="7" t="str">
        <f>IF(C27=5,Listas!M27,(IF(C27=3,Listas!M28,(IF(C27=0,Listas!M29)))))</f>
        <v>Cumple con los 2 aspectos requeridos: 
 - Describe su articulación con la política pública para cada uno de los niveles de gobierno (Nacional, Regional, Departamental o Municipal), contribuyendo a la meta nacional de restauración y su alineación con los instrumentos de planificación territorial; e
 - Incluye la descripción de la necesidad (o no) de tramitar las licencias ambientales, permisos o autorizaciones para el desarrollo de las actividades del proyecto.</v>
      </c>
      <c r="E27" s="77"/>
      <c r="F27" s="77"/>
      <c r="G27" s="77"/>
      <c r="H27" s="78"/>
      <c r="J27" s="19" t="s">
        <v>54</v>
      </c>
    </row>
    <row r="28" spans="1:11" s="4" customFormat="1" ht="380.1" customHeight="1" x14ac:dyDescent="0.2">
      <c r="A28" s="75" t="s">
        <v>36</v>
      </c>
      <c r="B28" s="76"/>
      <c r="C28" s="8">
        <v>17</v>
      </c>
      <c r="D28" s="7" t="str">
        <f>IF(C28=17,Listas!M32,(IF(C28=12,Listas!M33,(IF(C28=6,Listas!M34,(IF(C28=3,Listas!M35,(IF(C28=0,Listas!M36,0)))))))))</f>
        <v>Cuenta con total congruencia técnica entre el abordaje de los alcances temáticos que componen las líneas, sublíneas y acciones estratégicas, con todos los elementos de estructuración del proyecto: i. problema, ii. cadena de valor (Objetivos – Productos – Actividades), iii. justificación, iv. alternativa seleccionada, v. metodología, vi. presupuesto, vii. cronograma, viii. resultados y productos del sector de ambiente y desarrollo sostenible y en alguna de sus líneas programáticas de inversión pública.</v>
      </c>
      <c r="E28" s="77"/>
      <c r="F28" s="77"/>
      <c r="G28" s="77"/>
      <c r="H28" s="78"/>
      <c r="J28" s="19" t="s">
        <v>109</v>
      </c>
    </row>
    <row r="29" spans="1:11" s="4" customFormat="1" ht="267.75" customHeight="1" x14ac:dyDescent="0.2">
      <c r="A29" s="122" t="s">
        <v>91</v>
      </c>
      <c r="B29" s="123"/>
      <c r="C29" s="126">
        <v>13</v>
      </c>
      <c r="D29" s="128" t="str">
        <f>IF(C29=13,Listas!M39,(IF(C29=7,Listas!M40,(IF(C29=0,Listas!M41)))))</f>
        <v>Cumple con los 2 aspectos requeridos:
 - El presupuesto propuesto del proyecto se encuentra en un rango razonable de mercado para la región y sus líneas temáticas, guardando coherencia con los productos a obtener y con las actividades a desarrollar; y
 - Las actividades se encuentran soportadas en las memorias de cálculo y los Análisis de Precios Unitarios (APU), para el cumplimiento de las metas y objetivos del proyecto.</v>
      </c>
      <c r="E29" s="99"/>
      <c r="F29" s="99"/>
      <c r="G29" s="99"/>
      <c r="H29" s="100"/>
      <c r="J29" s="19" t="s">
        <v>110</v>
      </c>
    </row>
    <row r="30" spans="1:11" s="4" customFormat="1" ht="267.75" customHeight="1" x14ac:dyDescent="0.2">
      <c r="A30" s="124"/>
      <c r="B30" s="125"/>
      <c r="C30" s="127"/>
      <c r="D30" s="129"/>
      <c r="E30" s="130"/>
      <c r="F30" s="130"/>
      <c r="G30" s="130"/>
      <c r="H30" s="131"/>
      <c r="J30" s="19"/>
    </row>
    <row r="31" spans="1:11" s="4" customFormat="1" ht="16.5" x14ac:dyDescent="0.3">
      <c r="A31" s="81" t="s">
        <v>9</v>
      </c>
      <c r="B31" s="82"/>
      <c r="C31" s="10" t="s">
        <v>7</v>
      </c>
      <c r="D31" s="11" t="s">
        <v>10</v>
      </c>
      <c r="E31" s="82" t="s">
        <v>8</v>
      </c>
      <c r="F31" s="82"/>
      <c r="G31" s="82"/>
      <c r="H31" s="83"/>
      <c r="J31" s="20"/>
    </row>
    <row r="32" spans="1:11" s="4" customFormat="1" ht="277.5" customHeight="1" x14ac:dyDescent="0.2">
      <c r="A32" s="75" t="s">
        <v>92</v>
      </c>
      <c r="B32" s="76"/>
      <c r="C32" s="8">
        <v>2</v>
      </c>
      <c r="D32" s="7" t="str">
        <f>IF(C32=2,Listas!M44,(IF(C32=0,Listas!M45)))</f>
        <v>El proyecto se ubica territorialmente en las categorías media, baja y muy baja identificadas en el Mapa de Integridad del Paisaje (IAvH, 2023)</v>
      </c>
      <c r="E32" s="101"/>
      <c r="F32" s="101"/>
      <c r="G32" s="101"/>
      <c r="H32" s="102"/>
      <c r="J32" s="19" t="s">
        <v>112</v>
      </c>
    </row>
    <row r="33" spans="1:10" s="4" customFormat="1" ht="284.25" customHeight="1" x14ac:dyDescent="0.2">
      <c r="A33" s="75" t="s">
        <v>56</v>
      </c>
      <c r="B33" s="76"/>
      <c r="C33" s="8">
        <v>8</v>
      </c>
      <c r="D33" s="7" t="str">
        <f>IF(C33=8,Listas!M47,(IF(C33=5,Listas!M48,(IF(C33=3,Listas!M49,(IF(C33=0,Listas!M50)))))))</f>
        <v>Cumple con los 3 aspectos requeridos:
 - Realiza el análisis de los factores limitantes, potenciadores, tensionantes y disturbios; y
 - Están soportados a través de una caracterización (estado actual) físico-biótica y socioeconómica del área de estudio; y
 - Es congruente con la problemática identificada, donde se evidencia la participación de la comunidad.</v>
      </c>
      <c r="E33" s="77"/>
      <c r="F33" s="77"/>
      <c r="G33" s="77"/>
      <c r="H33" s="78"/>
      <c r="J33" s="19" t="s">
        <v>55</v>
      </c>
    </row>
    <row r="34" spans="1:10" s="4" customFormat="1" ht="304.5" customHeight="1" x14ac:dyDescent="0.2">
      <c r="A34" s="75" t="s">
        <v>57</v>
      </c>
      <c r="B34" s="76"/>
      <c r="C34" s="8">
        <v>8</v>
      </c>
      <c r="D34" s="7" t="str">
        <f>IF(C34=8,Listas!M52,(IF(C34=4,Listas!M53,(IF(C34=0,Listas!M54)))))</f>
        <v>Incluye un análisis del área ambiental estratégica a escala congruente con el instrumento de planificación ambiental aprobado, teniendo en cuenta su localización, altura (mínima y máxima), coordenadas geográficas y planas, capas (shape), entre otras.</v>
      </c>
      <c r="E34" s="77"/>
      <c r="F34" s="77"/>
      <c r="G34" s="77"/>
      <c r="H34" s="78"/>
      <c r="J34" s="19" t="s">
        <v>113</v>
      </c>
    </row>
    <row r="35" spans="1:10" s="4" customFormat="1" ht="291" customHeight="1" thickBot="1" x14ac:dyDescent="0.25">
      <c r="A35" s="114" t="s">
        <v>37</v>
      </c>
      <c r="B35" s="115"/>
      <c r="C35" s="32">
        <v>7</v>
      </c>
      <c r="D35" s="33" t="str">
        <f>IF(C35=7,Listas!M57,(IF(C35=3,Listas!M58,(IF(C35=1,Listas!M59,(IF(C35=0,Listas!M60)))))))</f>
        <v>Cumple con los 3 aspectos requeridos: 
 - Incluye una estrategia de sostenibilidad técnica, social, ambiental, administrativa y financiera; y
 - Describe la capacidad y aporte de las entidades que participan en el proyecto, las responsabilidades y gestión de recursos e instrumentos de planificación propios; y
 - Detalla claramente las acciones en un horizonte de tiempo específico (corto, mediano y largo plazo).</v>
      </c>
      <c r="E35" s="116"/>
      <c r="F35" s="116"/>
      <c r="G35" s="116"/>
      <c r="H35" s="117"/>
      <c r="J35" s="19" t="s">
        <v>60</v>
      </c>
    </row>
    <row r="36" spans="1:10" s="4" customFormat="1" ht="33.75" customHeight="1" x14ac:dyDescent="0.2">
      <c r="A36" s="118" t="s">
        <v>31</v>
      </c>
      <c r="B36" s="119"/>
      <c r="C36" s="30">
        <f>SUM(C27:C35)</f>
        <v>60</v>
      </c>
      <c r="D36" s="31"/>
      <c r="E36" s="93"/>
      <c r="F36" s="93"/>
      <c r="G36" s="93"/>
      <c r="H36" s="94"/>
    </row>
    <row r="37" spans="1:10" s="4" customFormat="1" ht="10.5" customHeight="1" thickBot="1" x14ac:dyDescent="0.25">
      <c r="A37" s="3"/>
      <c r="D37" s="5"/>
      <c r="H37" s="6"/>
    </row>
    <row r="38" spans="1:10" s="4" customFormat="1" ht="18.75" customHeight="1" x14ac:dyDescent="0.2">
      <c r="A38" s="97" t="s">
        <v>32</v>
      </c>
      <c r="B38" s="98"/>
      <c r="C38" s="98"/>
      <c r="D38" s="98"/>
      <c r="E38" s="95">
        <f>+C22+C36</f>
        <v>100</v>
      </c>
      <c r="F38" s="95"/>
      <c r="G38" s="95"/>
      <c r="H38" s="96"/>
    </row>
    <row r="39" spans="1:10" s="4" customFormat="1" ht="18.75" customHeight="1" thickBot="1" x14ac:dyDescent="0.25">
      <c r="A39" s="84" t="s">
        <v>19</v>
      </c>
      <c r="B39" s="85"/>
      <c r="C39" s="85"/>
      <c r="D39" s="85"/>
      <c r="E39" s="86" t="str">
        <f>+IF(E38&gt;69,Listas!M63,Listas!M64)</f>
        <v>Puntaje ≥ 70: En lista de elegibles</v>
      </c>
      <c r="F39" s="86"/>
      <c r="G39" s="86"/>
      <c r="H39" s="87"/>
    </row>
    <row r="40" spans="1:10" s="4" customFormat="1" ht="7.5" customHeight="1" thickBot="1" x14ac:dyDescent="0.25">
      <c r="A40" s="12"/>
      <c r="B40" s="16"/>
      <c r="C40" s="16"/>
      <c r="D40" s="16"/>
      <c r="E40" s="17"/>
      <c r="F40" s="17"/>
      <c r="G40" s="17"/>
      <c r="H40" s="13"/>
    </row>
    <row r="41" spans="1:10" s="4" customFormat="1" ht="161.25" customHeight="1" thickBot="1" x14ac:dyDescent="0.25">
      <c r="A41" s="111" t="s">
        <v>61</v>
      </c>
      <c r="B41" s="112"/>
      <c r="C41" s="112"/>
      <c r="D41" s="112"/>
      <c r="E41" s="112"/>
      <c r="F41" s="112"/>
      <c r="G41" s="112"/>
      <c r="H41" s="113"/>
    </row>
    <row r="42" spans="1:10" s="4" customFormat="1" ht="7.5" customHeight="1" x14ac:dyDescent="0.2">
      <c r="A42" s="3"/>
      <c r="D42" s="5"/>
      <c r="H42" s="6"/>
    </row>
    <row r="43" spans="1:10" s="4" customFormat="1" ht="7.5" customHeight="1" thickBot="1" x14ac:dyDescent="0.25">
      <c r="A43" s="3"/>
      <c r="D43" s="5"/>
      <c r="H43" s="6"/>
    </row>
    <row r="44" spans="1:10" s="4" customFormat="1" ht="16.5" x14ac:dyDescent="0.3">
      <c r="A44" s="105" t="s">
        <v>16</v>
      </c>
      <c r="B44" s="106"/>
      <c r="C44" s="106"/>
      <c r="D44" s="106"/>
      <c r="E44" s="107" t="s">
        <v>14</v>
      </c>
      <c r="F44" s="107"/>
      <c r="G44" s="107"/>
      <c r="H44" s="108"/>
    </row>
    <row r="45" spans="1:10" s="4" customFormat="1" ht="17.25" thickBot="1" x14ac:dyDescent="0.35">
      <c r="A45" s="109" t="s">
        <v>15</v>
      </c>
      <c r="B45" s="110"/>
      <c r="C45" s="110"/>
      <c r="D45" s="110"/>
      <c r="E45" s="103" t="s">
        <v>130</v>
      </c>
      <c r="F45" s="103"/>
      <c r="G45" s="103"/>
      <c r="H45" s="104"/>
    </row>
    <row r="46" spans="1:10" s="4" customFormat="1" ht="12.75" x14ac:dyDescent="0.2">
      <c r="D46" s="5"/>
    </row>
    <row r="47" spans="1:10" s="4" customFormat="1" ht="12.75" x14ac:dyDescent="0.2">
      <c r="D47" s="5"/>
    </row>
    <row r="48" spans="1:10" s="4" customFormat="1" ht="12.75" x14ac:dyDescent="0.2">
      <c r="D48" s="5"/>
    </row>
    <row r="49" spans="4:4" s="4" customFormat="1" ht="12.75" x14ac:dyDescent="0.2">
      <c r="D49" s="5"/>
    </row>
    <row r="50" spans="4:4" s="4" customFormat="1" ht="12.75" x14ac:dyDescent="0.2">
      <c r="D50" s="5"/>
    </row>
    <row r="51" spans="4:4" s="4" customFormat="1" ht="12.75" x14ac:dyDescent="0.2">
      <c r="D51" s="5"/>
    </row>
    <row r="52" spans="4:4" s="4" customFormat="1" ht="12.75" x14ac:dyDescent="0.2">
      <c r="D52" s="5"/>
    </row>
    <row r="53" spans="4:4" s="4" customFormat="1" ht="12.75" x14ac:dyDescent="0.2">
      <c r="D53" s="5"/>
    </row>
    <row r="54" spans="4:4" s="4" customFormat="1" ht="12.75" x14ac:dyDescent="0.2">
      <c r="D54" s="5"/>
    </row>
    <row r="55" spans="4:4" s="4" customFormat="1" ht="12.75" x14ac:dyDescent="0.2">
      <c r="D55" s="5"/>
    </row>
    <row r="56" spans="4:4" s="4" customFormat="1" ht="12.75" x14ac:dyDescent="0.2">
      <c r="D56" s="5"/>
    </row>
    <row r="57" spans="4:4" s="4" customFormat="1" ht="12.75" x14ac:dyDescent="0.2">
      <c r="D57" s="5"/>
    </row>
    <row r="58" spans="4:4" s="4" customFormat="1" ht="12.75" x14ac:dyDescent="0.2">
      <c r="D58" s="5"/>
    </row>
    <row r="59" spans="4:4" s="4" customFormat="1" ht="12.75" x14ac:dyDescent="0.2">
      <c r="D59" s="5"/>
    </row>
    <row r="60" spans="4:4" s="4" customFormat="1" ht="12.75" x14ac:dyDescent="0.2">
      <c r="D60" s="5"/>
    </row>
    <row r="61" spans="4:4" s="4" customFormat="1" ht="12.75" x14ac:dyDescent="0.2">
      <c r="D61" s="5"/>
    </row>
    <row r="62" spans="4:4" s="4" customFormat="1" ht="12.75" x14ac:dyDescent="0.2">
      <c r="D62" s="5"/>
    </row>
    <row r="63" spans="4:4" s="4" customFormat="1" ht="12.75" x14ac:dyDescent="0.2">
      <c r="D63" s="5"/>
    </row>
    <row r="64" spans="4:4" s="4" customFormat="1" ht="12.75" x14ac:dyDescent="0.2">
      <c r="D64" s="5"/>
    </row>
    <row r="65" spans="4:4" s="4" customFormat="1" ht="12.75" x14ac:dyDescent="0.2">
      <c r="D65" s="5"/>
    </row>
    <row r="66" spans="4:4" s="4" customFormat="1" ht="12.75" x14ac:dyDescent="0.2">
      <c r="D66" s="5"/>
    </row>
    <row r="67" spans="4:4" s="4" customFormat="1" ht="12.75" x14ac:dyDescent="0.2">
      <c r="D67" s="5"/>
    </row>
    <row r="68" spans="4:4" s="4" customFormat="1" ht="12.75" x14ac:dyDescent="0.2">
      <c r="D68" s="5"/>
    </row>
    <row r="69" spans="4:4" s="4" customFormat="1" ht="12.75" x14ac:dyDescent="0.2">
      <c r="D69" s="5"/>
    </row>
    <row r="70" spans="4:4" s="4" customFormat="1" ht="12.75" x14ac:dyDescent="0.2">
      <c r="D70" s="5"/>
    </row>
    <row r="71" spans="4:4" s="4" customFormat="1" ht="12.75" x14ac:dyDescent="0.2">
      <c r="D71" s="5"/>
    </row>
    <row r="72" spans="4:4" s="4" customFormat="1" ht="12.75" x14ac:dyDescent="0.2">
      <c r="D72" s="5"/>
    </row>
    <row r="73" spans="4:4" s="4" customFormat="1" ht="12.75" x14ac:dyDescent="0.2">
      <c r="D73" s="5"/>
    </row>
    <row r="74" spans="4:4" s="4" customFormat="1" ht="12.75" x14ac:dyDescent="0.2">
      <c r="D74" s="5"/>
    </row>
    <row r="75" spans="4:4" s="4" customFormat="1" ht="12.75" x14ac:dyDescent="0.2">
      <c r="D75" s="5"/>
    </row>
    <row r="76" spans="4:4" s="4" customFormat="1" ht="12.75" x14ac:dyDescent="0.2">
      <c r="D76" s="5"/>
    </row>
    <row r="77" spans="4:4" s="4" customFormat="1" ht="12.75" x14ac:dyDescent="0.2">
      <c r="D77" s="5"/>
    </row>
    <row r="78" spans="4:4" s="4" customFormat="1" ht="12.75" x14ac:dyDescent="0.2">
      <c r="D78" s="5"/>
    </row>
    <row r="79" spans="4:4" s="4" customFormat="1" ht="12.75" x14ac:dyDescent="0.2">
      <c r="D79" s="5"/>
    </row>
    <row r="80" spans="4:4" s="4" customFormat="1" ht="12.75" x14ac:dyDescent="0.2">
      <c r="D80" s="5"/>
    </row>
    <row r="81" spans="4:4" s="4" customFormat="1" ht="12.75" x14ac:dyDescent="0.2">
      <c r="D81" s="5"/>
    </row>
    <row r="82" spans="4:4" s="4" customFormat="1" ht="12.75" x14ac:dyDescent="0.2">
      <c r="D82" s="5"/>
    </row>
    <row r="83" spans="4:4" s="4" customFormat="1" ht="12.75" x14ac:dyDescent="0.2">
      <c r="D83" s="5"/>
    </row>
    <row r="84" spans="4:4" s="4" customFormat="1" ht="12.75" x14ac:dyDescent="0.2">
      <c r="D84" s="5"/>
    </row>
    <row r="85" spans="4:4" s="4" customFormat="1" ht="12.75" x14ac:dyDescent="0.2">
      <c r="D85" s="5"/>
    </row>
    <row r="86" spans="4:4" s="4" customFormat="1" ht="12.75" x14ac:dyDescent="0.2">
      <c r="D86" s="5"/>
    </row>
    <row r="87" spans="4:4" s="4" customFormat="1" ht="12.75" x14ac:dyDescent="0.2">
      <c r="D87" s="5"/>
    </row>
    <row r="88" spans="4:4" s="4" customFormat="1" ht="12.75" x14ac:dyDescent="0.2">
      <c r="D88" s="5"/>
    </row>
    <row r="89" spans="4:4" s="4" customFormat="1" ht="12.75" x14ac:dyDescent="0.2">
      <c r="D89" s="5"/>
    </row>
    <row r="90" spans="4:4" s="4" customFormat="1" ht="12.75" x14ac:dyDescent="0.2">
      <c r="D90" s="5"/>
    </row>
    <row r="91" spans="4:4" s="4" customFormat="1" ht="12.75" x14ac:dyDescent="0.2">
      <c r="D91" s="5"/>
    </row>
    <row r="92" spans="4:4" s="4" customFormat="1" ht="12.75" x14ac:dyDescent="0.2">
      <c r="D92" s="5"/>
    </row>
    <row r="93" spans="4:4" s="4" customFormat="1" ht="12.75" x14ac:dyDescent="0.2">
      <c r="D93" s="5"/>
    </row>
    <row r="94" spans="4:4" s="4" customFormat="1" ht="12.75" x14ac:dyDescent="0.2">
      <c r="D94" s="5"/>
    </row>
    <row r="95" spans="4:4" s="4" customFormat="1" ht="12.75" x14ac:dyDescent="0.2">
      <c r="D95" s="5"/>
    </row>
    <row r="96" spans="4:4" s="4" customFormat="1" ht="12.75" x14ac:dyDescent="0.2">
      <c r="D96" s="5"/>
    </row>
    <row r="97" spans="4:4" s="4" customFormat="1" ht="12.75" x14ac:dyDescent="0.2">
      <c r="D97" s="5"/>
    </row>
    <row r="98" spans="4:4" s="4" customFormat="1" ht="12.75" x14ac:dyDescent="0.2">
      <c r="D98" s="5"/>
    </row>
    <row r="99" spans="4:4" s="4" customFormat="1" ht="12.75" x14ac:dyDescent="0.2">
      <c r="D99" s="5"/>
    </row>
    <row r="100" spans="4:4" s="4" customFormat="1" ht="12.75" x14ac:dyDescent="0.2">
      <c r="D100" s="5"/>
    </row>
    <row r="101" spans="4:4" s="4" customFormat="1" ht="12.75" x14ac:dyDescent="0.2">
      <c r="D101" s="5"/>
    </row>
    <row r="102" spans="4:4" s="4" customFormat="1" ht="12.75" x14ac:dyDescent="0.2">
      <c r="D102" s="5"/>
    </row>
    <row r="103" spans="4:4" s="4" customFormat="1" ht="12.75" x14ac:dyDescent="0.2">
      <c r="D103" s="5"/>
    </row>
    <row r="104" spans="4:4" s="4" customFormat="1" ht="12.75" x14ac:dyDescent="0.2">
      <c r="D104" s="5"/>
    </row>
    <row r="105" spans="4:4" s="4" customFormat="1" ht="12.75" x14ac:dyDescent="0.2">
      <c r="D105" s="5"/>
    </row>
    <row r="106" spans="4:4" s="4" customFormat="1" ht="12.75" x14ac:dyDescent="0.2">
      <c r="D106" s="5"/>
    </row>
    <row r="107" spans="4:4" s="4" customFormat="1" ht="12.75" x14ac:dyDescent="0.2">
      <c r="D107" s="5"/>
    </row>
    <row r="108" spans="4:4" s="4" customFormat="1" ht="12.75" x14ac:dyDescent="0.2">
      <c r="D108" s="5"/>
    </row>
    <row r="109" spans="4:4" s="4" customFormat="1" ht="12.75" x14ac:dyDescent="0.2">
      <c r="D109" s="5"/>
    </row>
    <row r="110" spans="4:4" s="4" customFormat="1" ht="12.75" x14ac:dyDescent="0.2">
      <c r="D110" s="5"/>
    </row>
    <row r="111" spans="4:4" s="4" customFormat="1" ht="12.75" x14ac:dyDescent="0.2">
      <c r="D111" s="5"/>
    </row>
    <row r="112" spans="4:4" s="4" customFormat="1" ht="12.75" x14ac:dyDescent="0.2">
      <c r="D112" s="5"/>
    </row>
    <row r="113" spans="4:4" s="4" customFormat="1" ht="12.75" x14ac:dyDescent="0.2">
      <c r="D113" s="5"/>
    </row>
    <row r="114" spans="4:4" s="4" customFormat="1" ht="12.75" x14ac:dyDescent="0.2">
      <c r="D114" s="5"/>
    </row>
    <row r="115" spans="4:4" s="4" customFormat="1" ht="12.75" x14ac:dyDescent="0.2">
      <c r="D115" s="5"/>
    </row>
    <row r="116" spans="4:4" s="4" customFormat="1" ht="12.75" x14ac:dyDescent="0.2">
      <c r="D116" s="5"/>
    </row>
    <row r="117" spans="4:4" s="4" customFormat="1" ht="12.75" x14ac:dyDescent="0.2">
      <c r="D117" s="5"/>
    </row>
    <row r="118" spans="4:4" s="4" customFormat="1" ht="12.75" x14ac:dyDescent="0.2">
      <c r="D118" s="5"/>
    </row>
    <row r="119" spans="4:4" s="4" customFormat="1" ht="12.75" x14ac:dyDescent="0.2">
      <c r="D119" s="5"/>
    </row>
    <row r="120" spans="4:4" s="4" customFormat="1" ht="12.75" x14ac:dyDescent="0.2">
      <c r="D120" s="5"/>
    </row>
    <row r="121" spans="4:4" s="4" customFormat="1" ht="12.75" x14ac:dyDescent="0.2">
      <c r="D121" s="5"/>
    </row>
    <row r="122" spans="4:4" s="4" customFormat="1" ht="12.75" x14ac:dyDescent="0.2">
      <c r="D122" s="5"/>
    </row>
    <row r="123" spans="4:4" s="4" customFormat="1" ht="12.75" x14ac:dyDescent="0.2">
      <c r="D123" s="5"/>
    </row>
    <row r="124" spans="4:4" s="4" customFormat="1" ht="12.75" x14ac:dyDescent="0.2">
      <c r="D124" s="5"/>
    </row>
    <row r="125" spans="4:4" s="4" customFormat="1" ht="12.75" x14ac:dyDescent="0.2">
      <c r="D125" s="5"/>
    </row>
    <row r="126" spans="4:4" s="4" customFormat="1" ht="12.75" x14ac:dyDescent="0.2">
      <c r="D126" s="5"/>
    </row>
    <row r="127" spans="4:4" s="4" customFormat="1" ht="12.75" x14ac:dyDescent="0.2">
      <c r="D127" s="5"/>
    </row>
    <row r="128" spans="4:4" s="4" customFormat="1" ht="12.75" x14ac:dyDescent="0.2">
      <c r="D128" s="5"/>
    </row>
    <row r="129" spans="4:4" s="4" customFormat="1" ht="12.75" x14ac:dyDescent="0.2">
      <c r="D129" s="5"/>
    </row>
    <row r="130" spans="4:4" s="4" customFormat="1" ht="12.75" x14ac:dyDescent="0.2">
      <c r="D130" s="5"/>
    </row>
    <row r="131" spans="4:4" s="4" customFormat="1" ht="12.75" x14ac:dyDescent="0.2">
      <c r="D131" s="5"/>
    </row>
    <row r="132" spans="4:4" s="4" customFormat="1" ht="12.75" x14ac:dyDescent="0.2">
      <c r="D132" s="5"/>
    </row>
    <row r="133" spans="4:4" s="4" customFormat="1" ht="12.75" x14ac:dyDescent="0.2">
      <c r="D133" s="5"/>
    </row>
    <row r="134" spans="4:4" s="4" customFormat="1" ht="12.75" x14ac:dyDescent="0.2">
      <c r="D134" s="5"/>
    </row>
    <row r="135" spans="4:4" s="4" customFormat="1" ht="12.75" x14ac:dyDescent="0.2">
      <c r="D135" s="5"/>
    </row>
    <row r="136" spans="4:4" s="4" customFormat="1" ht="12.75" x14ac:dyDescent="0.2">
      <c r="D136" s="5"/>
    </row>
    <row r="137" spans="4:4" s="4" customFormat="1" ht="12.75" x14ac:dyDescent="0.2">
      <c r="D137" s="5"/>
    </row>
    <row r="138" spans="4:4" s="4" customFormat="1" ht="12.75" x14ac:dyDescent="0.2">
      <c r="D138" s="5"/>
    </row>
    <row r="139" spans="4:4" s="4" customFormat="1" ht="12.75" x14ac:dyDescent="0.2">
      <c r="D139" s="5"/>
    </row>
    <row r="140" spans="4:4" s="4" customFormat="1" ht="12.75" x14ac:dyDescent="0.2">
      <c r="D140" s="5"/>
    </row>
    <row r="141" spans="4:4" s="4" customFormat="1" ht="12.75" x14ac:dyDescent="0.2">
      <c r="D141" s="5"/>
    </row>
    <row r="142" spans="4:4" s="4" customFormat="1" ht="12.75" x14ac:dyDescent="0.2">
      <c r="D142" s="5"/>
    </row>
    <row r="143" spans="4:4" s="4" customFormat="1" ht="12.75" x14ac:dyDescent="0.2">
      <c r="D143" s="5"/>
    </row>
    <row r="144" spans="4:4" s="4" customFormat="1" ht="12.75" x14ac:dyDescent="0.2">
      <c r="D144" s="5"/>
    </row>
    <row r="145" spans="4:4" s="4" customFormat="1" ht="12.75" x14ac:dyDescent="0.2">
      <c r="D145" s="5"/>
    </row>
    <row r="146" spans="4:4" s="4" customFormat="1" ht="12.75" x14ac:dyDescent="0.2">
      <c r="D146" s="5"/>
    </row>
    <row r="147" spans="4:4" s="4" customFormat="1" ht="12.75" x14ac:dyDescent="0.2">
      <c r="D147" s="5"/>
    </row>
    <row r="148" spans="4:4" s="4" customFormat="1" ht="12.75" x14ac:dyDescent="0.2">
      <c r="D148" s="5"/>
    </row>
    <row r="149" spans="4:4" s="4" customFormat="1" ht="12.75" x14ac:dyDescent="0.2">
      <c r="D149" s="5"/>
    </row>
    <row r="150" spans="4:4" s="4" customFormat="1" ht="12.75" x14ac:dyDescent="0.2">
      <c r="D150" s="5"/>
    </row>
    <row r="151" spans="4:4" s="4" customFormat="1" ht="12.75" x14ac:dyDescent="0.2">
      <c r="D151" s="5"/>
    </row>
    <row r="152" spans="4:4" s="4" customFormat="1" ht="12.75" x14ac:dyDescent="0.2">
      <c r="D152" s="5"/>
    </row>
    <row r="153" spans="4:4" s="4" customFormat="1" ht="12.75" x14ac:dyDescent="0.2">
      <c r="D153" s="5"/>
    </row>
    <row r="154" spans="4:4" s="4" customFormat="1" ht="12.75" x14ac:dyDescent="0.2">
      <c r="D154" s="5"/>
    </row>
    <row r="155" spans="4:4" s="4" customFormat="1" ht="12.75" x14ac:dyDescent="0.2">
      <c r="D155" s="5"/>
    </row>
    <row r="156" spans="4:4" s="4" customFormat="1" ht="12.75" x14ac:dyDescent="0.2">
      <c r="D156" s="5"/>
    </row>
    <row r="157" spans="4:4" s="4" customFormat="1" ht="12.75" x14ac:dyDescent="0.2">
      <c r="D157" s="5"/>
    </row>
    <row r="158" spans="4:4" s="4" customFormat="1" ht="12.75" x14ac:dyDescent="0.2">
      <c r="D158" s="5"/>
    </row>
    <row r="159" spans="4:4" s="4" customFormat="1" ht="12.75" x14ac:dyDescent="0.2">
      <c r="D159" s="5"/>
    </row>
    <row r="160" spans="4:4" s="4" customFormat="1" ht="12.75" x14ac:dyDescent="0.2">
      <c r="D160" s="5"/>
    </row>
    <row r="161" spans="4:4" s="4" customFormat="1" ht="12.75" x14ac:dyDescent="0.2">
      <c r="D161" s="5"/>
    </row>
    <row r="162" spans="4:4" s="4" customFormat="1" ht="12.75" x14ac:dyDescent="0.2">
      <c r="D162" s="5"/>
    </row>
    <row r="163" spans="4:4" s="4" customFormat="1" ht="12.75" x14ac:dyDescent="0.2">
      <c r="D163" s="5"/>
    </row>
    <row r="164" spans="4:4" s="4" customFormat="1" ht="12.75" x14ac:dyDescent="0.2">
      <c r="D164" s="5"/>
    </row>
    <row r="165" spans="4:4" s="4" customFormat="1" ht="12.75" x14ac:dyDescent="0.2">
      <c r="D165" s="5"/>
    </row>
    <row r="166" spans="4:4" s="4" customFormat="1" ht="12.75" x14ac:dyDescent="0.2">
      <c r="D166" s="5"/>
    </row>
    <row r="167" spans="4:4" s="4" customFormat="1" ht="12.75" x14ac:dyDescent="0.2">
      <c r="D167" s="5"/>
    </row>
    <row r="168" spans="4:4" s="4" customFormat="1" ht="12.75" x14ac:dyDescent="0.2">
      <c r="D168" s="5"/>
    </row>
    <row r="169" spans="4:4" s="4" customFormat="1" ht="12.75" x14ac:dyDescent="0.2">
      <c r="D169" s="5"/>
    </row>
    <row r="170" spans="4:4" s="4" customFormat="1" ht="12.75" x14ac:dyDescent="0.2">
      <c r="D170" s="5"/>
    </row>
    <row r="171" spans="4:4" s="4" customFormat="1" ht="12.75" x14ac:dyDescent="0.2">
      <c r="D171" s="5"/>
    </row>
    <row r="172" spans="4:4" s="4" customFormat="1" ht="12.75" x14ac:dyDescent="0.2">
      <c r="D172" s="5"/>
    </row>
    <row r="173" spans="4:4" s="4" customFormat="1" ht="12.75" x14ac:dyDescent="0.2">
      <c r="D173" s="5"/>
    </row>
    <row r="174" spans="4:4" s="4" customFormat="1" ht="12.75" x14ac:dyDescent="0.2">
      <c r="D174" s="5"/>
    </row>
    <row r="175" spans="4:4" s="4" customFormat="1" ht="12.75" x14ac:dyDescent="0.2">
      <c r="D175" s="5"/>
    </row>
    <row r="176" spans="4:4" s="4" customFormat="1" ht="12.75" x14ac:dyDescent="0.2">
      <c r="D176" s="5"/>
    </row>
    <row r="177" spans="4:4" s="4" customFormat="1" ht="12.75" x14ac:dyDescent="0.2">
      <c r="D177" s="5"/>
    </row>
    <row r="178" spans="4:4" s="4" customFormat="1" ht="12.75" x14ac:dyDescent="0.2">
      <c r="D178" s="5"/>
    </row>
    <row r="179" spans="4:4" s="4" customFormat="1" ht="12.75" x14ac:dyDescent="0.2">
      <c r="D179" s="5"/>
    </row>
    <row r="180" spans="4:4" s="4" customFormat="1" ht="12.75" x14ac:dyDescent="0.2">
      <c r="D180" s="5"/>
    </row>
    <row r="181" spans="4:4" s="4" customFormat="1" ht="12.75" x14ac:dyDescent="0.2">
      <c r="D181" s="5"/>
    </row>
    <row r="182" spans="4:4" s="4" customFormat="1" ht="12.75" x14ac:dyDescent="0.2">
      <c r="D182" s="5"/>
    </row>
    <row r="183" spans="4:4" s="4" customFormat="1" ht="12.75" x14ac:dyDescent="0.2">
      <c r="D183" s="5"/>
    </row>
    <row r="184" spans="4:4" s="4" customFormat="1" ht="12.75" x14ac:dyDescent="0.2">
      <c r="D184" s="5"/>
    </row>
    <row r="185" spans="4:4" s="4" customFormat="1" ht="12.75" x14ac:dyDescent="0.2">
      <c r="D185" s="5"/>
    </row>
    <row r="186" spans="4:4" s="4" customFormat="1" ht="12.75" x14ac:dyDescent="0.2">
      <c r="D186" s="5"/>
    </row>
    <row r="187" spans="4:4" s="4" customFormat="1" ht="12.75" x14ac:dyDescent="0.2">
      <c r="D187" s="5"/>
    </row>
    <row r="188" spans="4:4" s="4" customFormat="1" ht="12.75" x14ac:dyDescent="0.2">
      <c r="D188" s="5"/>
    </row>
    <row r="189" spans="4:4" s="4" customFormat="1" ht="12.75" x14ac:dyDescent="0.2">
      <c r="D189" s="5"/>
    </row>
    <row r="190" spans="4:4" s="4" customFormat="1" ht="12.75" x14ac:dyDescent="0.2">
      <c r="D190" s="5"/>
    </row>
    <row r="191" spans="4:4" s="4" customFormat="1" ht="12.75" x14ac:dyDescent="0.2">
      <c r="D191" s="5"/>
    </row>
    <row r="192" spans="4:4" s="4" customFormat="1" ht="12.75" x14ac:dyDescent="0.2">
      <c r="D192" s="5"/>
    </row>
    <row r="193" spans="4:4" s="4" customFormat="1" ht="12.75" x14ac:dyDescent="0.2">
      <c r="D193" s="5"/>
    </row>
    <row r="194" spans="4:4" s="4" customFormat="1" ht="12.75" x14ac:dyDescent="0.2">
      <c r="D194" s="5"/>
    </row>
    <row r="195" spans="4:4" s="4" customFormat="1" ht="12.75" x14ac:dyDescent="0.2">
      <c r="D195" s="5"/>
    </row>
    <row r="196" spans="4:4" s="4" customFormat="1" ht="12.75" x14ac:dyDescent="0.2">
      <c r="D196" s="5"/>
    </row>
    <row r="197" spans="4:4" s="4" customFormat="1" ht="12.75" x14ac:dyDescent="0.2">
      <c r="D197" s="5"/>
    </row>
    <row r="198" spans="4:4" s="4" customFormat="1" ht="12.75" x14ac:dyDescent="0.2">
      <c r="D198" s="5"/>
    </row>
    <row r="199" spans="4:4" s="4" customFormat="1" ht="12.75" x14ac:dyDescent="0.2">
      <c r="D199" s="5"/>
    </row>
    <row r="200" spans="4:4" s="4" customFormat="1" ht="12.75" x14ac:dyDescent="0.2">
      <c r="D200" s="5"/>
    </row>
    <row r="201" spans="4:4" s="4" customFormat="1" ht="12.75" x14ac:dyDescent="0.2">
      <c r="D201" s="5"/>
    </row>
    <row r="202" spans="4:4" s="4" customFormat="1" ht="12.75" x14ac:dyDescent="0.2">
      <c r="D202" s="5"/>
    </row>
    <row r="203" spans="4:4" s="4" customFormat="1" ht="12.75" x14ac:dyDescent="0.2">
      <c r="D203" s="5"/>
    </row>
    <row r="204" spans="4:4" s="4" customFormat="1" ht="12.75" x14ac:dyDescent="0.2">
      <c r="D204" s="5"/>
    </row>
    <row r="205" spans="4:4" s="4" customFormat="1" ht="12.75" x14ac:dyDescent="0.2">
      <c r="D205" s="5"/>
    </row>
    <row r="206" spans="4:4" s="4" customFormat="1" ht="12.75" x14ac:dyDescent="0.2">
      <c r="D206" s="5"/>
    </row>
    <row r="207" spans="4:4" s="4" customFormat="1" ht="12.75" x14ac:dyDescent="0.2">
      <c r="D207" s="5"/>
    </row>
    <row r="208" spans="4:4" s="4" customFormat="1" ht="12.75" x14ac:dyDescent="0.2">
      <c r="D208" s="5"/>
    </row>
    <row r="209" spans="4:4" s="4" customFormat="1" ht="12.75" x14ac:dyDescent="0.2">
      <c r="D209" s="5"/>
    </row>
    <row r="210" spans="4:4" s="4" customFormat="1" ht="12.75" x14ac:dyDescent="0.2">
      <c r="D210" s="5"/>
    </row>
    <row r="211" spans="4:4" s="4" customFormat="1" ht="12.75" x14ac:dyDescent="0.2">
      <c r="D211" s="5"/>
    </row>
    <row r="212" spans="4:4" s="4" customFormat="1" ht="12.75" x14ac:dyDescent="0.2">
      <c r="D212" s="5"/>
    </row>
    <row r="213" spans="4:4" s="4" customFormat="1" ht="12.75" x14ac:dyDescent="0.2">
      <c r="D213" s="5"/>
    </row>
    <row r="214" spans="4:4" s="4" customFormat="1" ht="12.75" x14ac:dyDescent="0.2">
      <c r="D214" s="5"/>
    </row>
    <row r="215" spans="4:4" s="4" customFormat="1" ht="12.75" x14ac:dyDescent="0.2">
      <c r="D215" s="5"/>
    </row>
    <row r="216" spans="4:4" s="4" customFormat="1" ht="12.75" x14ac:dyDescent="0.2">
      <c r="D216" s="5"/>
    </row>
    <row r="217" spans="4:4" s="4" customFormat="1" ht="12.75" x14ac:dyDescent="0.2">
      <c r="D217" s="5"/>
    </row>
    <row r="218" spans="4:4" s="4" customFormat="1" ht="12.75" x14ac:dyDescent="0.2">
      <c r="D218" s="5"/>
    </row>
    <row r="219" spans="4:4" s="4" customFormat="1" ht="12.75" x14ac:dyDescent="0.2">
      <c r="D219" s="5"/>
    </row>
    <row r="220" spans="4:4" s="4" customFormat="1" ht="12.75" x14ac:dyDescent="0.2">
      <c r="D220" s="5"/>
    </row>
    <row r="221" spans="4:4" s="4" customFormat="1" ht="12.75" x14ac:dyDescent="0.2">
      <c r="D221" s="5"/>
    </row>
    <row r="222" spans="4:4" s="4" customFormat="1" ht="12.75" x14ac:dyDescent="0.2">
      <c r="D222" s="5"/>
    </row>
    <row r="223" spans="4:4" s="4" customFormat="1" ht="12.75" x14ac:dyDescent="0.2">
      <c r="D223" s="5"/>
    </row>
    <row r="224" spans="4:4" s="4" customFormat="1" ht="12.75" x14ac:dyDescent="0.2">
      <c r="D224" s="5"/>
    </row>
    <row r="225" spans="4:4" s="4" customFormat="1" ht="12.75" x14ac:dyDescent="0.2">
      <c r="D225" s="5"/>
    </row>
    <row r="226" spans="4:4" s="4" customFormat="1" ht="12.75" x14ac:dyDescent="0.2">
      <c r="D226" s="5"/>
    </row>
    <row r="227" spans="4:4" s="4" customFormat="1" ht="12.75" x14ac:dyDescent="0.2">
      <c r="D227" s="5"/>
    </row>
    <row r="228" spans="4:4" s="4" customFormat="1" ht="12.75" x14ac:dyDescent="0.2">
      <c r="D228" s="5"/>
    </row>
    <row r="229" spans="4:4" s="4" customFormat="1" ht="12.75" x14ac:dyDescent="0.2">
      <c r="D229" s="5"/>
    </row>
    <row r="230" spans="4:4" s="4" customFormat="1" ht="12.75" x14ac:dyDescent="0.2">
      <c r="D230" s="5"/>
    </row>
    <row r="231" spans="4:4" s="4" customFormat="1" ht="12.75" x14ac:dyDescent="0.2">
      <c r="D231" s="5"/>
    </row>
    <row r="232" spans="4:4" s="4" customFormat="1" ht="12.75" x14ac:dyDescent="0.2">
      <c r="D232" s="5"/>
    </row>
    <row r="233" spans="4:4" s="4" customFormat="1" ht="12.75" x14ac:dyDescent="0.2">
      <c r="D233" s="5"/>
    </row>
    <row r="234" spans="4:4" s="4" customFormat="1" ht="12.75" x14ac:dyDescent="0.2">
      <c r="D234" s="5"/>
    </row>
    <row r="235" spans="4:4" s="4" customFormat="1" ht="12.75" x14ac:dyDescent="0.2">
      <c r="D235" s="5"/>
    </row>
    <row r="236" spans="4:4" s="4" customFormat="1" ht="12.75" x14ac:dyDescent="0.2">
      <c r="D236" s="5"/>
    </row>
    <row r="237" spans="4:4" s="4" customFormat="1" ht="12.75" x14ac:dyDescent="0.2">
      <c r="D237" s="5"/>
    </row>
    <row r="238" spans="4:4" s="4" customFormat="1" ht="12.75" x14ac:dyDescent="0.2">
      <c r="D238" s="5"/>
    </row>
    <row r="239" spans="4:4" s="4" customFormat="1" ht="12.75" x14ac:dyDescent="0.2">
      <c r="D239" s="5"/>
    </row>
    <row r="240" spans="4:4" s="4" customFormat="1" ht="12.75" x14ac:dyDescent="0.2">
      <c r="D240" s="5"/>
    </row>
    <row r="241" spans="4:4" s="4" customFormat="1" ht="12.75" x14ac:dyDescent="0.2">
      <c r="D241" s="5"/>
    </row>
    <row r="242" spans="4:4" s="4" customFormat="1" ht="12.75" x14ac:dyDescent="0.2">
      <c r="D242" s="5"/>
    </row>
    <row r="243" spans="4:4" s="4" customFormat="1" ht="12.75" x14ac:dyDescent="0.2">
      <c r="D243" s="5"/>
    </row>
    <row r="244" spans="4:4" s="4" customFormat="1" ht="12.75" x14ac:dyDescent="0.2">
      <c r="D244" s="5"/>
    </row>
    <row r="245" spans="4:4" s="4" customFormat="1" ht="12.75" x14ac:dyDescent="0.2">
      <c r="D245" s="5"/>
    </row>
    <row r="246" spans="4:4" s="4" customFormat="1" ht="12.75" x14ac:dyDescent="0.2">
      <c r="D246" s="5"/>
    </row>
    <row r="247" spans="4:4" s="4" customFormat="1" ht="12.75" x14ac:dyDescent="0.2">
      <c r="D247" s="5"/>
    </row>
    <row r="248" spans="4:4" s="4" customFormat="1" ht="12.75" x14ac:dyDescent="0.2">
      <c r="D248" s="5"/>
    </row>
    <row r="249" spans="4:4" s="4" customFormat="1" ht="12.75" x14ac:dyDescent="0.2">
      <c r="D249" s="5"/>
    </row>
    <row r="250" spans="4:4" s="4" customFormat="1" ht="12.75" x14ac:dyDescent="0.2">
      <c r="D250" s="5"/>
    </row>
    <row r="251" spans="4:4" s="4" customFormat="1" ht="12.75" x14ac:dyDescent="0.2">
      <c r="D251" s="5"/>
    </row>
    <row r="252" spans="4:4" s="4" customFormat="1" ht="12.75" x14ac:dyDescent="0.2">
      <c r="D252" s="5"/>
    </row>
    <row r="253" spans="4:4" s="4" customFormat="1" ht="12.75" x14ac:dyDescent="0.2">
      <c r="D253" s="5"/>
    </row>
    <row r="254" spans="4:4" s="4" customFormat="1" ht="12.75" x14ac:dyDescent="0.2">
      <c r="D254" s="5"/>
    </row>
    <row r="255" spans="4:4" s="4" customFormat="1" ht="12.75" x14ac:dyDescent="0.2">
      <c r="D255" s="5"/>
    </row>
    <row r="256" spans="4:4" s="4" customFormat="1" ht="12.75" x14ac:dyDescent="0.2">
      <c r="D256" s="5"/>
    </row>
    <row r="257" spans="4:4" s="4" customFormat="1" ht="12.75" x14ac:dyDescent="0.2">
      <c r="D257" s="5"/>
    </row>
    <row r="258" spans="4:4" s="4" customFormat="1" ht="12.75" x14ac:dyDescent="0.2">
      <c r="D258" s="5"/>
    </row>
    <row r="259" spans="4:4" s="4" customFormat="1" ht="12.75" x14ac:dyDescent="0.2">
      <c r="D259" s="5"/>
    </row>
    <row r="260" spans="4:4" s="4" customFormat="1" ht="12.75" x14ac:dyDescent="0.2">
      <c r="D260" s="5"/>
    </row>
    <row r="261" spans="4:4" s="4" customFormat="1" ht="12.75" x14ac:dyDescent="0.2">
      <c r="D261" s="5"/>
    </row>
    <row r="262" spans="4:4" s="4" customFormat="1" ht="12.75" x14ac:dyDescent="0.2">
      <c r="D262" s="5"/>
    </row>
    <row r="263" spans="4:4" s="4" customFormat="1" ht="12.75" x14ac:dyDescent="0.2">
      <c r="D263" s="5"/>
    </row>
    <row r="264" spans="4:4" s="4" customFormat="1" ht="12.75" x14ac:dyDescent="0.2">
      <c r="D264" s="5"/>
    </row>
    <row r="265" spans="4:4" s="4" customFormat="1" ht="12.75" x14ac:dyDescent="0.2">
      <c r="D265" s="5"/>
    </row>
    <row r="266" spans="4:4" s="4" customFormat="1" ht="12.75" x14ac:dyDescent="0.2">
      <c r="D266" s="5"/>
    </row>
    <row r="267" spans="4:4" s="4" customFormat="1" ht="12.75" x14ac:dyDescent="0.2">
      <c r="D267" s="5"/>
    </row>
    <row r="268" spans="4:4" s="4" customFormat="1" ht="12.75" x14ac:dyDescent="0.2">
      <c r="D268" s="5"/>
    </row>
    <row r="269" spans="4:4" s="4" customFormat="1" ht="12.75" x14ac:dyDescent="0.2">
      <c r="D269" s="5"/>
    </row>
    <row r="270" spans="4:4" s="4" customFormat="1" ht="12.75" x14ac:dyDescent="0.2">
      <c r="D270" s="5"/>
    </row>
    <row r="271" spans="4:4" s="4" customFormat="1" ht="12.75" x14ac:dyDescent="0.2">
      <c r="D271" s="5"/>
    </row>
    <row r="272" spans="4:4" s="4" customFormat="1" ht="12.75" x14ac:dyDescent="0.2">
      <c r="D272" s="5"/>
    </row>
    <row r="273" spans="4:4" s="4" customFormat="1" ht="12.75" x14ac:dyDescent="0.2">
      <c r="D273" s="5"/>
    </row>
    <row r="274" spans="4:4" s="4" customFormat="1" ht="12.75" x14ac:dyDescent="0.2">
      <c r="D274" s="5"/>
    </row>
    <row r="275" spans="4:4" s="4" customFormat="1" ht="12.75" x14ac:dyDescent="0.2">
      <c r="D275" s="5"/>
    </row>
    <row r="276" spans="4:4" s="4" customFormat="1" ht="12.75" x14ac:dyDescent="0.2">
      <c r="D276" s="5"/>
    </row>
    <row r="277" spans="4:4" s="4" customFormat="1" ht="12.75" x14ac:dyDescent="0.2">
      <c r="D277" s="5"/>
    </row>
    <row r="278" spans="4:4" s="4" customFormat="1" ht="12.75" x14ac:dyDescent="0.2">
      <c r="D278" s="5"/>
    </row>
    <row r="279" spans="4:4" s="4" customFormat="1" ht="12.75" x14ac:dyDescent="0.2">
      <c r="D279" s="5"/>
    </row>
    <row r="280" spans="4:4" s="4" customFormat="1" ht="12.75" x14ac:dyDescent="0.2">
      <c r="D280" s="5"/>
    </row>
    <row r="281" spans="4:4" s="4" customFormat="1" ht="12.75" x14ac:dyDescent="0.2">
      <c r="D281" s="5"/>
    </row>
    <row r="282" spans="4:4" s="4" customFormat="1" ht="12.75" x14ac:dyDescent="0.2">
      <c r="D282" s="5"/>
    </row>
    <row r="283" spans="4:4" s="4" customFormat="1" ht="12.75" x14ac:dyDescent="0.2">
      <c r="D283" s="5"/>
    </row>
    <row r="284" spans="4:4" s="4" customFormat="1" ht="12.75" x14ac:dyDescent="0.2">
      <c r="D284" s="5"/>
    </row>
    <row r="285" spans="4:4" s="4" customFormat="1" ht="12.75" x14ac:dyDescent="0.2">
      <c r="D285" s="5"/>
    </row>
    <row r="286" spans="4:4" s="4" customFormat="1" ht="12.75" x14ac:dyDescent="0.2">
      <c r="D286" s="5"/>
    </row>
    <row r="287" spans="4:4" s="4" customFormat="1" ht="12.75" x14ac:dyDescent="0.2">
      <c r="D287" s="5"/>
    </row>
    <row r="288" spans="4:4" s="4" customFormat="1" ht="12.75" x14ac:dyDescent="0.2">
      <c r="D288" s="5"/>
    </row>
    <row r="289" spans="4:4" s="4" customFormat="1" ht="12.75" x14ac:dyDescent="0.2">
      <c r="D289" s="5"/>
    </row>
    <row r="290" spans="4:4" s="4" customFormat="1" ht="12.75" x14ac:dyDescent="0.2">
      <c r="D290" s="5"/>
    </row>
    <row r="291" spans="4:4" s="4" customFormat="1" ht="12.75" x14ac:dyDescent="0.2">
      <c r="D291" s="5"/>
    </row>
    <row r="292" spans="4:4" s="4" customFormat="1" ht="12.75" x14ac:dyDescent="0.2">
      <c r="D292" s="5"/>
    </row>
    <row r="293" spans="4:4" s="4" customFormat="1" ht="12.75" x14ac:dyDescent="0.2">
      <c r="D293" s="5"/>
    </row>
    <row r="294" spans="4:4" s="4" customFormat="1" ht="12.75" x14ac:dyDescent="0.2">
      <c r="D294" s="5"/>
    </row>
    <row r="295" spans="4:4" s="4" customFormat="1" ht="12.75" x14ac:dyDescent="0.2">
      <c r="D295" s="5"/>
    </row>
    <row r="296" spans="4:4" s="4" customFormat="1" ht="12.75" x14ac:dyDescent="0.2">
      <c r="D296" s="5"/>
    </row>
    <row r="297" spans="4:4" s="4" customFormat="1" ht="12.75" x14ac:dyDescent="0.2">
      <c r="D297" s="5"/>
    </row>
    <row r="298" spans="4:4" s="4" customFormat="1" ht="12.75" x14ac:dyDescent="0.2">
      <c r="D298" s="5"/>
    </row>
    <row r="299" spans="4:4" s="4" customFormat="1" ht="12.75" x14ac:dyDescent="0.2">
      <c r="D299" s="5"/>
    </row>
    <row r="300" spans="4:4" s="4" customFormat="1" ht="12.75" x14ac:dyDescent="0.2">
      <c r="D300" s="5"/>
    </row>
    <row r="301" spans="4:4" s="4" customFormat="1" ht="12.75" x14ac:dyDescent="0.2">
      <c r="D301" s="5"/>
    </row>
    <row r="302" spans="4:4" s="4" customFormat="1" ht="12.75" x14ac:dyDescent="0.2">
      <c r="D302" s="5"/>
    </row>
    <row r="303" spans="4:4" s="4" customFormat="1" ht="12.75" x14ac:dyDescent="0.2">
      <c r="D303" s="5"/>
    </row>
    <row r="304" spans="4:4" s="4" customFormat="1" ht="12.75" x14ac:dyDescent="0.2">
      <c r="D304" s="5"/>
    </row>
    <row r="305" spans="4:4" s="4" customFormat="1" ht="12.75" x14ac:dyDescent="0.2">
      <c r="D305" s="5"/>
    </row>
    <row r="306" spans="4:4" s="4" customFormat="1" ht="12.75" x14ac:dyDescent="0.2">
      <c r="D306" s="5"/>
    </row>
    <row r="307" spans="4:4" s="4" customFormat="1" ht="12.75" x14ac:dyDescent="0.2">
      <c r="D307" s="5"/>
    </row>
    <row r="308" spans="4:4" s="4" customFormat="1" ht="12.75" x14ac:dyDescent="0.2">
      <c r="D308" s="5"/>
    </row>
    <row r="309" spans="4:4" s="4" customFormat="1" ht="12.75" x14ac:dyDescent="0.2">
      <c r="D309" s="5"/>
    </row>
    <row r="310" spans="4:4" s="4" customFormat="1" ht="12.75" x14ac:dyDescent="0.2">
      <c r="D310" s="5"/>
    </row>
    <row r="311" spans="4:4" s="4" customFormat="1" ht="12.75" x14ac:dyDescent="0.2">
      <c r="D311" s="5"/>
    </row>
    <row r="312" spans="4:4" s="4" customFormat="1" ht="12.75" x14ac:dyDescent="0.2">
      <c r="D312" s="5"/>
    </row>
    <row r="313" spans="4:4" s="4" customFormat="1" ht="12.75" x14ac:dyDescent="0.2">
      <c r="D313" s="5"/>
    </row>
    <row r="314" spans="4:4" s="4" customFormat="1" ht="12.75" x14ac:dyDescent="0.2">
      <c r="D314" s="5"/>
    </row>
    <row r="315" spans="4:4" s="4" customFormat="1" ht="12.75" x14ac:dyDescent="0.2">
      <c r="D315" s="5"/>
    </row>
    <row r="316" spans="4:4" s="4" customFormat="1" ht="12.75" x14ac:dyDescent="0.2">
      <c r="D316" s="5"/>
    </row>
    <row r="317" spans="4:4" s="4" customFormat="1" ht="12.75" x14ac:dyDescent="0.2">
      <c r="D317" s="5"/>
    </row>
    <row r="318" spans="4:4" s="4" customFormat="1" ht="12.75" x14ac:dyDescent="0.2">
      <c r="D318" s="5"/>
    </row>
    <row r="319" spans="4:4" s="4" customFormat="1" ht="12.75" x14ac:dyDescent="0.2">
      <c r="D319" s="5"/>
    </row>
    <row r="320" spans="4:4" s="4" customFormat="1" ht="12.75" x14ac:dyDescent="0.2">
      <c r="D320" s="5"/>
    </row>
    <row r="321" spans="4:4" s="4" customFormat="1" ht="12.75" x14ac:dyDescent="0.2">
      <c r="D321" s="5"/>
    </row>
    <row r="322" spans="4:4" s="4" customFormat="1" ht="12.75" x14ac:dyDescent="0.2">
      <c r="D322" s="5"/>
    </row>
    <row r="323" spans="4:4" s="4" customFormat="1" ht="12.75" x14ac:dyDescent="0.2">
      <c r="D323" s="5"/>
    </row>
    <row r="324" spans="4:4" s="4" customFormat="1" ht="12.75" x14ac:dyDescent="0.2">
      <c r="D324" s="5"/>
    </row>
    <row r="325" spans="4:4" s="4" customFormat="1" ht="12.75" x14ac:dyDescent="0.2">
      <c r="D325" s="5"/>
    </row>
    <row r="326" spans="4:4" s="4" customFormat="1" ht="12.75" x14ac:dyDescent="0.2">
      <c r="D326" s="5"/>
    </row>
    <row r="327" spans="4:4" s="4" customFormat="1" ht="12.75" x14ac:dyDescent="0.2">
      <c r="D327" s="5"/>
    </row>
    <row r="328" spans="4:4" s="4" customFormat="1" ht="12.75" x14ac:dyDescent="0.2">
      <c r="D328" s="5"/>
    </row>
    <row r="329" spans="4:4" s="4" customFormat="1" ht="12.75" x14ac:dyDescent="0.2">
      <c r="D329" s="5"/>
    </row>
    <row r="330" spans="4:4" s="4" customFormat="1" ht="12.75" x14ac:dyDescent="0.2">
      <c r="D330" s="5"/>
    </row>
    <row r="331" spans="4:4" s="4" customFormat="1" ht="12.75" x14ac:dyDescent="0.2">
      <c r="D331" s="5"/>
    </row>
    <row r="332" spans="4:4" s="4" customFormat="1" ht="12.75" x14ac:dyDescent="0.2">
      <c r="D332" s="5"/>
    </row>
    <row r="333" spans="4:4" s="4" customFormat="1" ht="12.75" x14ac:dyDescent="0.2">
      <c r="D333" s="5"/>
    </row>
    <row r="334" spans="4:4" s="4" customFormat="1" ht="12.75" x14ac:dyDescent="0.2">
      <c r="D334" s="5"/>
    </row>
    <row r="335" spans="4:4" s="4" customFormat="1" ht="12.75" x14ac:dyDescent="0.2">
      <c r="D335" s="5"/>
    </row>
    <row r="336" spans="4:4" s="4" customFormat="1" ht="12.75" x14ac:dyDescent="0.2">
      <c r="D336" s="5"/>
    </row>
    <row r="337" spans="4:4" s="4" customFormat="1" ht="12.75" x14ac:dyDescent="0.2">
      <c r="D337" s="5"/>
    </row>
    <row r="338" spans="4:4" s="4" customFormat="1" ht="12.75" x14ac:dyDescent="0.2">
      <c r="D338" s="5"/>
    </row>
    <row r="339" spans="4:4" s="4" customFormat="1" ht="12.75" x14ac:dyDescent="0.2">
      <c r="D339" s="5"/>
    </row>
    <row r="340" spans="4:4" s="4" customFormat="1" ht="12.75" x14ac:dyDescent="0.2">
      <c r="D340" s="5"/>
    </row>
    <row r="341" spans="4:4" s="4" customFormat="1" ht="12.75" x14ac:dyDescent="0.2">
      <c r="D341" s="5"/>
    </row>
    <row r="342" spans="4:4" s="4" customFormat="1" ht="12.75" x14ac:dyDescent="0.2">
      <c r="D342" s="5"/>
    </row>
    <row r="343" spans="4:4" s="4" customFormat="1" ht="12.75" x14ac:dyDescent="0.2">
      <c r="D343" s="5"/>
    </row>
    <row r="344" spans="4:4" s="4" customFormat="1" ht="12.75" x14ac:dyDescent="0.2">
      <c r="D344" s="5"/>
    </row>
    <row r="345" spans="4:4" s="4" customFormat="1" ht="12.75" x14ac:dyDescent="0.2">
      <c r="D345" s="5"/>
    </row>
    <row r="346" spans="4:4" s="4" customFormat="1" ht="12.75" x14ac:dyDescent="0.2">
      <c r="D346" s="5"/>
    </row>
    <row r="347" spans="4:4" s="4" customFormat="1" ht="12.75" x14ac:dyDescent="0.2">
      <c r="D347" s="5"/>
    </row>
    <row r="348" spans="4:4" s="4" customFormat="1" ht="12.75" x14ac:dyDescent="0.2">
      <c r="D348" s="5"/>
    </row>
    <row r="349" spans="4:4" s="4" customFormat="1" ht="12.75" x14ac:dyDescent="0.2">
      <c r="D349" s="5"/>
    </row>
    <row r="350" spans="4:4" s="4" customFormat="1" ht="12.75" x14ac:dyDescent="0.2">
      <c r="D350" s="5"/>
    </row>
    <row r="351" spans="4:4" s="4" customFormat="1" ht="12.75" x14ac:dyDescent="0.2">
      <c r="D351" s="5"/>
    </row>
    <row r="352" spans="4:4" s="4" customFormat="1" ht="12.75" x14ac:dyDescent="0.2">
      <c r="D352" s="5"/>
    </row>
    <row r="353" spans="4:4" s="4" customFormat="1" ht="12.75" x14ac:dyDescent="0.2">
      <c r="D353" s="5"/>
    </row>
    <row r="354" spans="4:4" s="4" customFormat="1" ht="12.75" x14ac:dyDescent="0.2">
      <c r="D354" s="5"/>
    </row>
    <row r="355" spans="4:4" s="4" customFormat="1" ht="12.75" x14ac:dyDescent="0.2">
      <c r="D355" s="5"/>
    </row>
    <row r="356" spans="4:4" s="4" customFormat="1" ht="12.75" x14ac:dyDescent="0.2">
      <c r="D356" s="5"/>
    </row>
    <row r="357" spans="4:4" s="4" customFormat="1" ht="12.75" x14ac:dyDescent="0.2">
      <c r="D357" s="5"/>
    </row>
    <row r="358" spans="4:4" s="4" customFormat="1" ht="12.75" x14ac:dyDescent="0.2">
      <c r="D358" s="5"/>
    </row>
    <row r="359" spans="4:4" s="4" customFormat="1" ht="12.75" x14ac:dyDescent="0.2">
      <c r="D359" s="5"/>
    </row>
    <row r="360" spans="4:4" s="4" customFormat="1" ht="12.75" x14ac:dyDescent="0.2">
      <c r="D360" s="5"/>
    </row>
    <row r="361" spans="4:4" s="4" customFormat="1" ht="12.75" x14ac:dyDescent="0.2">
      <c r="D361" s="5"/>
    </row>
    <row r="362" spans="4:4" s="4" customFormat="1" ht="12.75" x14ac:dyDescent="0.2">
      <c r="D362" s="5"/>
    </row>
    <row r="363" spans="4:4" s="4" customFormat="1" ht="12.75" x14ac:dyDescent="0.2">
      <c r="D363" s="5"/>
    </row>
    <row r="364" spans="4:4" s="4" customFormat="1" ht="12.75" x14ac:dyDescent="0.2">
      <c r="D364" s="5"/>
    </row>
    <row r="365" spans="4:4" s="4" customFormat="1" ht="12.75" x14ac:dyDescent="0.2">
      <c r="D365" s="5"/>
    </row>
    <row r="366" spans="4:4" s="4" customFormat="1" ht="12.75" x14ac:dyDescent="0.2">
      <c r="D366" s="5"/>
    </row>
    <row r="367" spans="4:4" s="4" customFormat="1" ht="12.75" x14ac:dyDescent="0.2">
      <c r="D367" s="5"/>
    </row>
    <row r="368" spans="4:4" s="4" customFormat="1" ht="12.75" x14ac:dyDescent="0.2">
      <c r="D368" s="5"/>
    </row>
    <row r="369" spans="4:4" s="4" customFormat="1" ht="12.75" x14ac:dyDescent="0.2">
      <c r="D369" s="5"/>
    </row>
    <row r="370" spans="4:4" s="4" customFormat="1" ht="12.75" x14ac:dyDescent="0.2">
      <c r="D370" s="5"/>
    </row>
    <row r="371" spans="4:4" s="4" customFormat="1" ht="12.75" x14ac:dyDescent="0.2">
      <c r="D371" s="5"/>
    </row>
    <row r="372" spans="4:4" s="4" customFormat="1" ht="12.75" x14ac:dyDescent="0.2">
      <c r="D372" s="5"/>
    </row>
    <row r="373" spans="4:4" s="4" customFormat="1" ht="12.75" x14ac:dyDescent="0.2">
      <c r="D373" s="5"/>
    </row>
    <row r="374" spans="4:4" s="4" customFormat="1" ht="12.75" x14ac:dyDescent="0.2">
      <c r="D374" s="5"/>
    </row>
    <row r="375" spans="4:4" s="4" customFormat="1" ht="12.75" x14ac:dyDescent="0.2">
      <c r="D375" s="5"/>
    </row>
    <row r="376" spans="4:4" s="4" customFormat="1" ht="12.75" x14ac:dyDescent="0.2">
      <c r="D376" s="5"/>
    </row>
    <row r="377" spans="4:4" s="4" customFormat="1" ht="12.75" x14ac:dyDescent="0.2">
      <c r="D377" s="5"/>
    </row>
    <row r="378" spans="4:4" s="4" customFormat="1" ht="12.75" x14ac:dyDescent="0.2">
      <c r="D378" s="5"/>
    </row>
    <row r="379" spans="4:4" s="4" customFormat="1" ht="12.75" x14ac:dyDescent="0.2">
      <c r="D379" s="5"/>
    </row>
    <row r="380" spans="4:4" s="4" customFormat="1" ht="12.75" x14ac:dyDescent="0.2">
      <c r="D380" s="5"/>
    </row>
    <row r="381" spans="4:4" s="4" customFormat="1" ht="12.75" x14ac:dyDescent="0.2">
      <c r="D381" s="5"/>
    </row>
    <row r="382" spans="4:4" s="4" customFormat="1" ht="12.75" x14ac:dyDescent="0.2">
      <c r="D382" s="5"/>
    </row>
    <row r="383" spans="4:4" s="4" customFormat="1" ht="12.75" x14ac:dyDescent="0.2">
      <c r="D383" s="5"/>
    </row>
    <row r="384" spans="4:4" s="4" customFormat="1" ht="12.75" x14ac:dyDescent="0.2">
      <c r="D384" s="5"/>
    </row>
    <row r="385" spans="4:4" s="4" customFormat="1" ht="12.75" x14ac:dyDescent="0.2">
      <c r="D385" s="5"/>
    </row>
    <row r="386" spans="4:4" s="4" customFormat="1" ht="12.75" x14ac:dyDescent="0.2">
      <c r="D386" s="5"/>
    </row>
    <row r="387" spans="4:4" s="4" customFormat="1" ht="12.75" x14ac:dyDescent="0.2">
      <c r="D387" s="5"/>
    </row>
    <row r="388" spans="4:4" s="4" customFormat="1" ht="12.75" x14ac:dyDescent="0.2">
      <c r="D388" s="5"/>
    </row>
    <row r="389" spans="4:4" s="4" customFormat="1" ht="12.75" x14ac:dyDescent="0.2">
      <c r="D389" s="5"/>
    </row>
    <row r="390" spans="4:4" s="4" customFormat="1" ht="12.75" x14ac:dyDescent="0.2">
      <c r="D390" s="5"/>
    </row>
    <row r="391" spans="4:4" s="4" customFormat="1" ht="12.75" x14ac:dyDescent="0.2">
      <c r="D391" s="5"/>
    </row>
    <row r="392" spans="4:4" s="4" customFormat="1" ht="12.75" x14ac:dyDescent="0.2">
      <c r="D392" s="5"/>
    </row>
    <row r="393" spans="4:4" s="4" customFormat="1" ht="12.75" x14ac:dyDescent="0.2">
      <c r="D393" s="5"/>
    </row>
    <row r="394" spans="4:4" s="4" customFormat="1" ht="12.75" x14ac:dyDescent="0.2">
      <c r="D394" s="5"/>
    </row>
    <row r="395" spans="4:4" s="4" customFormat="1" ht="12.75" x14ac:dyDescent="0.2">
      <c r="D395" s="5"/>
    </row>
    <row r="396" spans="4:4" s="4" customFormat="1" ht="12.75" x14ac:dyDescent="0.2">
      <c r="D396" s="5"/>
    </row>
    <row r="397" spans="4:4" s="4" customFormat="1" ht="12.75" x14ac:dyDescent="0.2">
      <c r="D397" s="5"/>
    </row>
    <row r="398" spans="4:4" s="4" customFormat="1" ht="12.75" x14ac:dyDescent="0.2">
      <c r="D398" s="5"/>
    </row>
    <row r="399" spans="4:4" s="4" customFormat="1" ht="12.75" x14ac:dyDescent="0.2">
      <c r="D399" s="5"/>
    </row>
    <row r="400" spans="4:4" s="4" customFormat="1" ht="12.75" x14ac:dyDescent="0.2">
      <c r="D400" s="5"/>
    </row>
    <row r="401" spans="4:4" s="4" customFormat="1" ht="12.75" x14ac:dyDescent="0.2">
      <c r="D401" s="5"/>
    </row>
    <row r="402" spans="4:4" s="4" customFormat="1" ht="12.75" x14ac:dyDescent="0.2">
      <c r="D402" s="5"/>
    </row>
    <row r="403" spans="4:4" s="4" customFormat="1" ht="12.75" x14ac:dyDescent="0.2">
      <c r="D403" s="5"/>
    </row>
    <row r="404" spans="4:4" s="4" customFormat="1" ht="12.75" x14ac:dyDescent="0.2">
      <c r="D404" s="5"/>
    </row>
    <row r="405" spans="4:4" s="4" customFormat="1" ht="12.75" x14ac:dyDescent="0.2">
      <c r="D405" s="5"/>
    </row>
    <row r="406" spans="4:4" s="4" customFormat="1" ht="12.75" x14ac:dyDescent="0.2">
      <c r="D406" s="5"/>
    </row>
    <row r="407" spans="4:4" s="4" customFormat="1" ht="12.75" x14ac:dyDescent="0.2">
      <c r="D407" s="5"/>
    </row>
    <row r="408" spans="4:4" s="4" customFormat="1" ht="12.75" x14ac:dyDescent="0.2">
      <c r="D408" s="5"/>
    </row>
    <row r="409" spans="4:4" s="4" customFormat="1" ht="12.75" x14ac:dyDescent="0.2">
      <c r="D409" s="5"/>
    </row>
    <row r="410" spans="4:4" s="4" customFormat="1" ht="12.75" x14ac:dyDescent="0.2">
      <c r="D410" s="5"/>
    </row>
    <row r="411" spans="4:4" s="4" customFormat="1" ht="12.75" x14ac:dyDescent="0.2">
      <c r="D411" s="5"/>
    </row>
    <row r="412" spans="4:4" s="4" customFormat="1" ht="12.75" x14ac:dyDescent="0.2">
      <c r="D412" s="5"/>
    </row>
    <row r="413" spans="4:4" s="4" customFormat="1" ht="12.75" x14ac:dyDescent="0.2">
      <c r="D413" s="5"/>
    </row>
    <row r="414" spans="4:4" s="4" customFormat="1" ht="12.75" x14ac:dyDescent="0.2">
      <c r="D414" s="5"/>
    </row>
    <row r="415" spans="4:4" s="4" customFormat="1" ht="12.75" x14ac:dyDescent="0.2">
      <c r="D415" s="5"/>
    </row>
    <row r="416" spans="4:4" s="4" customFormat="1" ht="12.75" x14ac:dyDescent="0.2">
      <c r="D416" s="5"/>
    </row>
    <row r="417" spans="4:4" s="4" customFormat="1" ht="12.75" x14ac:dyDescent="0.2">
      <c r="D417" s="5"/>
    </row>
    <row r="418" spans="4:4" s="4" customFormat="1" ht="12.75" x14ac:dyDescent="0.2">
      <c r="D418" s="5"/>
    </row>
    <row r="419" spans="4:4" s="4" customFormat="1" ht="12.75" x14ac:dyDescent="0.2">
      <c r="D419" s="5"/>
    </row>
    <row r="420" spans="4:4" s="4" customFormat="1" ht="12.75" x14ac:dyDescent="0.2">
      <c r="D420" s="5"/>
    </row>
    <row r="421" spans="4:4" s="4" customFormat="1" ht="12.75" x14ac:dyDescent="0.2">
      <c r="D421" s="5"/>
    </row>
    <row r="422" spans="4:4" s="4" customFormat="1" ht="12.75" x14ac:dyDescent="0.2">
      <c r="D422" s="5"/>
    </row>
    <row r="423" spans="4:4" s="4" customFormat="1" ht="12.75" x14ac:dyDescent="0.2">
      <c r="D423" s="5"/>
    </row>
    <row r="424" spans="4:4" s="4" customFormat="1" ht="12.75" x14ac:dyDescent="0.2">
      <c r="D424" s="5"/>
    </row>
    <row r="425" spans="4:4" s="4" customFormat="1" ht="12.75" x14ac:dyDescent="0.2">
      <c r="D425" s="5"/>
    </row>
    <row r="426" spans="4:4" s="4" customFormat="1" ht="12.75" x14ac:dyDescent="0.2">
      <c r="D426" s="5"/>
    </row>
    <row r="427" spans="4:4" s="4" customFormat="1" ht="12.75" x14ac:dyDescent="0.2">
      <c r="D427" s="5"/>
    </row>
    <row r="428" spans="4:4" s="4" customFormat="1" ht="12.75" x14ac:dyDescent="0.2">
      <c r="D428" s="5"/>
    </row>
    <row r="429" spans="4:4" s="4" customFormat="1" ht="12.75" x14ac:dyDescent="0.2">
      <c r="D429" s="5"/>
    </row>
    <row r="430" spans="4:4" s="4" customFormat="1" ht="12.75" x14ac:dyDescent="0.2">
      <c r="D430" s="5"/>
    </row>
    <row r="431" spans="4:4" s="4" customFormat="1" ht="12.75" x14ac:dyDescent="0.2">
      <c r="D431" s="5"/>
    </row>
    <row r="432" spans="4:4" s="4" customFormat="1" ht="12.75" x14ac:dyDescent="0.2">
      <c r="D432" s="5"/>
    </row>
    <row r="433" spans="4:4" s="4" customFormat="1" ht="12.75" x14ac:dyDescent="0.2">
      <c r="D433" s="5"/>
    </row>
    <row r="434" spans="4:4" s="4" customFormat="1" ht="12.75" x14ac:dyDescent="0.2">
      <c r="D434" s="5"/>
    </row>
    <row r="435" spans="4:4" s="4" customFormat="1" ht="12.75" x14ac:dyDescent="0.2">
      <c r="D435" s="5"/>
    </row>
    <row r="436" spans="4:4" s="4" customFormat="1" ht="12.75" x14ac:dyDescent="0.2">
      <c r="D436" s="5"/>
    </row>
    <row r="437" spans="4:4" s="4" customFormat="1" ht="12.75" x14ac:dyDescent="0.2">
      <c r="D437" s="5"/>
    </row>
    <row r="438" spans="4:4" s="4" customFormat="1" ht="12.75" x14ac:dyDescent="0.2">
      <c r="D438" s="5"/>
    </row>
    <row r="439" spans="4:4" s="4" customFormat="1" ht="12.75" x14ac:dyDescent="0.2">
      <c r="D439" s="5"/>
    </row>
    <row r="440" spans="4:4" s="4" customFormat="1" ht="12.75" x14ac:dyDescent="0.2">
      <c r="D440" s="5"/>
    </row>
    <row r="441" spans="4:4" s="4" customFormat="1" ht="12.75" x14ac:dyDescent="0.2">
      <c r="D441" s="5"/>
    </row>
    <row r="442" spans="4:4" s="4" customFormat="1" ht="12.75" x14ac:dyDescent="0.2">
      <c r="D442" s="5"/>
    </row>
    <row r="443" spans="4:4" s="4" customFormat="1" ht="12.75" x14ac:dyDescent="0.2">
      <c r="D443" s="5"/>
    </row>
    <row r="444" spans="4:4" s="4" customFormat="1" ht="12.75" x14ac:dyDescent="0.2">
      <c r="D444" s="5"/>
    </row>
    <row r="445" spans="4:4" s="4" customFormat="1" ht="12.75" x14ac:dyDescent="0.2">
      <c r="D445" s="5"/>
    </row>
    <row r="446" spans="4:4" s="4" customFormat="1" ht="12.75" x14ac:dyDescent="0.2">
      <c r="D446" s="5"/>
    </row>
    <row r="447" spans="4:4" s="4" customFormat="1" ht="12.75" x14ac:dyDescent="0.2">
      <c r="D447" s="5"/>
    </row>
    <row r="448" spans="4:4" s="4" customFormat="1" ht="12.75" x14ac:dyDescent="0.2">
      <c r="D448" s="5"/>
    </row>
    <row r="449" spans="4:4" s="4" customFormat="1" ht="12.75" x14ac:dyDescent="0.2">
      <c r="D449" s="5"/>
    </row>
    <row r="450" spans="4:4" s="4" customFormat="1" ht="12.75" x14ac:dyDescent="0.2">
      <c r="D450" s="5"/>
    </row>
    <row r="451" spans="4:4" s="4" customFormat="1" ht="12.75" x14ac:dyDescent="0.2">
      <c r="D451" s="5"/>
    </row>
    <row r="452" spans="4:4" s="4" customFormat="1" ht="12.75" x14ac:dyDescent="0.2">
      <c r="D452" s="5"/>
    </row>
    <row r="453" spans="4:4" s="4" customFormat="1" ht="12.75" x14ac:dyDescent="0.2">
      <c r="D453" s="5"/>
    </row>
    <row r="454" spans="4:4" s="4" customFormat="1" ht="12.75" x14ac:dyDescent="0.2">
      <c r="D454" s="5"/>
    </row>
    <row r="455" spans="4:4" s="4" customFormat="1" ht="12.75" x14ac:dyDescent="0.2">
      <c r="D455" s="5"/>
    </row>
    <row r="456" spans="4:4" s="4" customFormat="1" ht="12.75" x14ac:dyDescent="0.2">
      <c r="D456" s="5"/>
    </row>
    <row r="457" spans="4:4" s="4" customFormat="1" ht="12.75" x14ac:dyDescent="0.2">
      <c r="D457" s="5"/>
    </row>
    <row r="458" spans="4:4" s="4" customFormat="1" ht="12.75" x14ac:dyDescent="0.2">
      <c r="D458" s="5"/>
    </row>
    <row r="459" spans="4:4" s="4" customFormat="1" ht="12.75" x14ac:dyDescent="0.2">
      <c r="D459" s="5"/>
    </row>
    <row r="460" spans="4:4" s="4" customFormat="1" ht="12.75" x14ac:dyDescent="0.2">
      <c r="D460" s="5"/>
    </row>
    <row r="461" spans="4:4" s="4" customFormat="1" ht="12.75" x14ac:dyDescent="0.2">
      <c r="D461" s="5"/>
    </row>
    <row r="462" spans="4:4" s="4" customFormat="1" ht="12.75" x14ac:dyDescent="0.2">
      <c r="D462" s="5"/>
    </row>
    <row r="463" spans="4:4" s="4" customFormat="1" ht="12.75" x14ac:dyDescent="0.2">
      <c r="D463" s="5"/>
    </row>
    <row r="464" spans="4:4" s="4" customFormat="1" ht="12.75" x14ac:dyDescent="0.2">
      <c r="D464" s="5"/>
    </row>
    <row r="465" spans="4:4" s="4" customFormat="1" ht="12.75" x14ac:dyDescent="0.2">
      <c r="D465" s="5"/>
    </row>
    <row r="466" spans="4:4" s="4" customFormat="1" ht="12.75" x14ac:dyDescent="0.2">
      <c r="D466" s="5"/>
    </row>
    <row r="467" spans="4:4" s="4" customFormat="1" ht="12.75" x14ac:dyDescent="0.2">
      <c r="D467" s="5"/>
    </row>
    <row r="468" spans="4:4" s="4" customFormat="1" ht="12.75" x14ac:dyDescent="0.2">
      <c r="D468" s="5"/>
    </row>
    <row r="469" spans="4:4" s="4" customFormat="1" ht="12.75" x14ac:dyDescent="0.2">
      <c r="D469" s="5"/>
    </row>
    <row r="470" spans="4:4" s="4" customFormat="1" ht="12.75" x14ac:dyDescent="0.2">
      <c r="D470" s="5"/>
    </row>
    <row r="471" spans="4:4" s="4" customFormat="1" ht="12.75" x14ac:dyDescent="0.2">
      <c r="D471" s="5"/>
    </row>
    <row r="472" spans="4:4" s="4" customFormat="1" ht="12.75" x14ac:dyDescent="0.2">
      <c r="D472" s="5"/>
    </row>
    <row r="473" spans="4:4" s="4" customFormat="1" ht="12.75" x14ac:dyDescent="0.2">
      <c r="D473" s="5"/>
    </row>
    <row r="474" spans="4:4" s="4" customFormat="1" ht="12.75" x14ac:dyDescent="0.2">
      <c r="D474" s="5"/>
    </row>
    <row r="475" spans="4:4" s="4" customFormat="1" ht="12.75" x14ac:dyDescent="0.2">
      <c r="D475" s="5"/>
    </row>
    <row r="476" spans="4:4" s="4" customFormat="1" ht="12.75" x14ac:dyDescent="0.2">
      <c r="D476" s="5"/>
    </row>
    <row r="477" spans="4:4" s="4" customFormat="1" ht="12.75" x14ac:dyDescent="0.2">
      <c r="D477" s="5"/>
    </row>
    <row r="478" spans="4:4" s="4" customFormat="1" ht="12.75" x14ac:dyDescent="0.2">
      <c r="D478" s="5"/>
    </row>
    <row r="479" spans="4:4" s="4" customFormat="1" ht="12.75" x14ac:dyDescent="0.2">
      <c r="D479" s="5"/>
    </row>
    <row r="480" spans="4:4" s="4" customFormat="1" ht="12.75" x14ac:dyDescent="0.2">
      <c r="D480" s="5"/>
    </row>
    <row r="481" spans="4:4" s="4" customFormat="1" ht="12.75" x14ac:dyDescent="0.2">
      <c r="D481" s="5"/>
    </row>
    <row r="482" spans="4:4" s="4" customFormat="1" ht="12.75" x14ac:dyDescent="0.2">
      <c r="D482" s="5"/>
    </row>
    <row r="483" spans="4:4" s="4" customFormat="1" ht="12.75" x14ac:dyDescent="0.2">
      <c r="D483" s="5"/>
    </row>
    <row r="484" spans="4:4" s="4" customFormat="1" ht="12.75" x14ac:dyDescent="0.2">
      <c r="D484" s="5"/>
    </row>
    <row r="485" spans="4:4" s="4" customFormat="1" ht="12.75" x14ac:dyDescent="0.2">
      <c r="D485" s="5"/>
    </row>
    <row r="486" spans="4:4" s="4" customFormat="1" ht="12.75" x14ac:dyDescent="0.2">
      <c r="D486" s="5"/>
    </row>
    <row r="487" spans="4:4" s="4" customFormat="1" ht="12.75" x14ac:dyDescent="0.2">
      <c r="D487" s="5"/>
    </row>
    <row r="488" spans="4:4" s="4" customFormat="1" ht="12.75" x14ac:dyDescent="0.2">
      <c r="D488" s="5"/>
    </row>
    <row r="489" spans="4:4" s="4" customFormat="1" ht="12.75" x14ac:dyDescent="0.2">
      <c r="D489" s="5"/>
    </row>
    <row r="490" spans="4:4" s="4" customFormat="1" ht="12.75" x14ac:dyDescent="0.2">
      <c r="D490" s="5"/>
    </row>
    <row r="491" spans="4:4" s="4" customFormat="1" ht="12.75" x14ac:dyDescent="0.2">
      <c r="D491" s="5"/>
    </row>
    <row r="492" spans="4:4" s="4" customFormat="1" ht="12.75" x14ac:dyDescent="0.2">
      <c r="D492" s="5"/>
    </row>
    <row r="493" spans="4:4" s="4" customFormat="1" ht="12.75" x14ac:dyDescent="0.2">
      <c r="D493" s="5"/>
    </row>
    <row r="494" spans="4:4" s="4" customFormat="1" ht="12.75" x14ac:dyDescent="0.2">
      <c r="D494" s="5"/>
    </row>
    <row r="495" spans="4:4" s="4" customFormat="1" ht="12.75" x14ac:dyDescent="0.2">
      <c r="D495" s="5"/>
    </row>
    <row r="496" spans="4:4" s="4" customFormat="1" ht="12.75" x14ac:dyDescent="0.2">
      <c r="D496" s="5"/>
    </row>
    <row r="497" spans="4:4" s="4" customFormat="1" ht="12.75" x14ac:dyDescent="0.2">
      <c r="D497" s="5"/>
    </row>
    <row r="498" spans="4:4" s="4" customFormat="1" ht="12.75" x14ac:dyDescent="0.2">
      <c r="D498" s="5"/>
    </row>
    <row r="499" spans="4:4" s="4" customFormat="1" ht="12.75" x14ac:dyDescent="0.2">
      <c r="D499" s="5"/>
    </row>
    <row r="500" spans="4:4" s="4" customFormat="1" ht="12.75" x14ac:dyDescent="0.2">
      <c r="D500" s="5"/>
    </row>
    <row r="501" spans="4:4" s="4" customFormat="1" ht="12.75" x14ac:dyDescent="0.2">
      <c r="D501" s="5"/>
    </row>
    <row r="502" spans="4:4" s="4" customFormat="1" ht="12.75" x14ac:dyDescent="0.2">
      <c r="D502" s="5"/>
    </row>
    <row r="503" spans="4:4" s="4" customFormat="1" ht="12.75" x14ac:dyDescent="0.2">
      <c r="D503" s="5"/>
    </row>
    <row r="504" spans="4:4" s="4" customFormat="1" ht="12.75" x14ac:dyDescent="0.2">
      <c r="D504" s="5"/>
    </row>
    <row r="505" spans="4:4" s="4" customFormat="1" ht="12.75" x14ac:dyDescent="0.2">
      <c r="D505" s="5"/>
    </row>
    <row r="506" spans="4:4" s="4" customFormat="1" ht="12.75" x14ac:dyDescent="0.2">
      <c r="D506" s="5"/>
    </row>
    <row r="507" spans="4:4" s="4" customFormat="1" ht="12.75" x14ac:dyDescent="0.2">
      <c r="D507" s="5"/>
    </row>
    <row r="508" spans="4:4" s="4" customFormat="1" ht="12.75" x14ac:dyDescent="0.2">
      <c r="D508" s="5"/>
    </row>
    <row r="509" spans="4:4" s="4" customFormat="1" ht="12.75" x14ac:dyDescent="0.2">
      <c r="D509" s="5"/>
    </row>
    <row r="510" spans="4:4" s="4" customFormat="1" ht="12.75" x14ac:dyDescent="0.2">
      <c r="D510" s="5"/>
    </row>
    <row r="511" spans="4:4" s="4" customFormat="1" ht="12.75" x14ac:dyDescent="0.2">
      <c r="D511" s="5"/>
    </row>
    <row r="512" spans="4:4" s="4" customFormat="1" ht="12.75" x14ac:dyDescent="0.2">
      <c r="D512" s="5"/>
    </row>
    <row r="513" spans="4:4" s="4" customFormat="1" ht="12.75" x14ac:dyDescent="0.2">
      <c r="D513" s="5"/>
    </row>
    <row r="514" spans="4:4" s="4" customFormat="1" ht="12.75" x14ac:dyDescent="0.2">
      <c r="D514" s="5"/>
    </row>
    <row r="515" spans="4:4" s="4" customFormat="1" ht="12.75" x14ac:dyDescent="0.2">
      <c r="D515" s="5"/>
    </row>
    <row r="516" spans="4:4" s="4" customFormat="1" ht="12.75" x14ac:dyDescent="0.2">
      <c r="D516" s="5"/>
    </row>
    <row r="517" spans="4:4" s="4" customFormat="1" ht="12.75" x14ac:dyDescent="0.2">
      <c r="D517" s="5"/>
    </row>
    <row r="518" spans="4:4" s="4" customFormat="1" ht="12.75" x14ac:dyDescent="0.2">
      <c r="D518" s="5"/>
    </row>
    <row r="519" spans="4:4" s="4" customFormat="1" ht="12.75" x14ac:dyDescent="0.2">
      <c r="D519" s="5"/>
    </row>
    <row r="520" spans="4:4" s="4" customFormat="1" ht="12.75" x14ac:dyDescent="0.2">
      <c r="D520" s="5"/>
    </row>
    <row r="521" spans="4:4" s="4" customFormat="1" ht="12.75" x14ac:dyDescent="0.2">
      <c r="D521" s="5"/>
    </row>
    <row r="522" spans="4:4" s="4" customFormat="1" ht="12.75" x14ac:dyDescent="0.2">
      <c r="D522" s="5"/>
    </row>
    <row r="523" spans="4:4" s="4" customFormat="1" ht="12.75" x14ac:dyDescent="0.2">
      <c r="D523" s="5"/>
    </row>
    <row r="524" spans="4:4" s="4" customFormat="1" ht="12.75" x14ac:dyDescent="0.2">
      <c r="D524" s="5"/>
    </row>
    <row r="525" spans="4:4" s="4" customFormat="1" ht="12.75" x14ac:dyDescent="0.2">
      <c r="D525" s="5"/>
    </row>
    <row r="526" spans="4:4" s="4" customFormat="1" ht="12.75" x14ac:dyDescent="0.2">
      <c r="D526" s="5"/>
    </row>
    <row r="527" spans="4:4" s="4" customFormat="1" ht="12.75" x14ac:dyDescent="0.2">
      <c r="D527" s="5"/>
    </row>
    <row r="528" spans="4:4" s="4" customFormat="1" ht="12.75" x14ac:dyDescent="0.2">
      <c r="D528" s="5"/>
    </row>
    <row r="529" spans="4:4" s="4" customFormat="1" ht="12.75" x14ac:dyDescent="0.2">
      <c r="D529" s="5"/>
    </row>
    <row r="530" spans="4:4" s="4" customFormat="1" ht="12.75" x14ac:dyDescent="0.2">
      <c r="D530" s="5"/>
    </row>
    <row r="531" spans="4:4" s="4" customFormat="1" ht="12.75" x14ac:dyDescent="0.2">
      <c r="D531" s="5"/>
    </row>
    <row r="532" spans="4:4" s="4" customFormat="1" ht="12.75" x14ac:dyDescent="0.2">
      <c r="D532" s="5"/>
    </row>
    <row r="533" spans="4:4" s="4" customFormat="1" ht="12.75" x14ac:dyDescent="0.2">
      <c r="D533" s="5"/>
    </row>
    <row r="534" spans="4:4" s="4" customFormat="1" ht="12.75" x14ac:dyDescent="0.2">
      <c r="D534" s="5"/>
    </row>
    <row r="535" spans="4:4" s="4" customFormat="1" ht="12.75" x14ac:dyDescent="0.2">
      <c r="D535" s="5"/>
    </row>
    <row r="536" spans="4:4" s="4" customFormat="1" ht="12.75" x14ac:dyDescent="0.2">
      <c r="D536" s="5"/>
    </row>
    <row r="537" spans="4:4" s="4" customFormat="1" ht="12.75" x14ac:dyDescent="0.2">
      <c r="D537" s="5"/>
    </row>
    <row r="538" spans="4:4" s="4" customFormat="1" ht="12.75" x14ac:dyDescent="0.2">
      <c r="D538" s="5"/>
    </row>
    <row r="539" spans="4:4" s="4" customFormat="1" ht="12.75" x14ac:dyDescent="0.2">
      <c r="D539" s="5"/>
    </row>
    <row r="540" spans="4:4" s="4" customFormat="1" ht="12.75" x14ac:dyDescent="0.2">
      <c r="D540" s="5"/>
    </row>
    <row r="541" spans="4:4" s="4" customFormat="1" ht="12.75" x14ac:dyDescent="0.2">
      <c r="D541" s="5"/>
    </row>
    <row r="542" spans="4:4" s="4" customFormat="1" ht="12.75" x14ac:dyDescent="0.2">
      <c r="D542" s="5"/>
    </row>
    <row r="543" spans="4:4" s="4" customFormat="1" ht="12.75" x14ac:dyDescent="0.2">
      <c r="D543" s="5"/>
    </row>
    <row r="544" spans="4:4" s="4" customFormat="1" ht="12.75" x14ac:dyDescent="0.2">
      <c r="D544" s="5"/>
    </row>
    <row r="545" spans="4:4" s="4" customFormat="1" ht="12.75" x14ac:dyDescent="0.2">
      <c r="D545" s="5"/>
    </row>
    <row r="546" spans="4:4" s="4" customFormat="1" ht="12.75" x14ac:dyDescent="0.2">
      <c r="D546" s="5"/>
    </row>
    <row r="547" spans="4:4" s="4" customFormat="1" ht="12.75" x14ac:dyDescent="0.2">
      <c r="D547" s="5"/>
    </row>
    <row r="548" spans="4:4" s="4" customFormat="1" ht="12.75" x14ac:dyDescent="0.2">
      <c r="D548" s="5"/>
    </row>
    <row r="549" spans="4:4" s="4" customFormat="1" ht="12.75" x14ac:dyDescent="0.2">
      <c r="D549" s="5"/>
    </row>
    <row r="550" spans="4:4" s="4" customFormat="1" ht="12.75" x14ac:dyDescent="0.2">
      <c r="D550" s="5"/>
    </row>
    <row r="551" spans="4:4" s="4" customFormat="1" ht="12.75" x14ac:dyDescent="0.2">
      <c r="D551" s="5"/>
    </row>
    <row r="552" spans="4:4" s="4" customFormat="1" ht="12.75" x14ac:dyDescent="0.2">
      <c r="D552" s="5"/>
    </row>
    <row r="553" spans="4:4" s="4" customFormat="1" ht="12.75" x14ac:dyDescent="0.2">
      <c r="D553" s="5"/>
    </row>
    <row r="554" spans="4:4" s="4" customFormat="1" ht="12.75" x14ac:dyDescent="0.2">
      <c r="D554" s="5"/>
    </row>
    <row r="555" spans="4:4" s="4" customFormat="1" ht="12.75" x14ac:dyDescent="0.2">
      <c r="D555" s="5"/>
    </row>
    <row r="556" spans="4:4" s="4" customFormat="1" ht="12.75" x14ac:dyDescent="0.2">
      <c r="D556" s="5"/>
    </row>
  </sheetData>
  <sheetProtection algorithmName="SHA-512" hashValue="aRFg1J1EzmsGoMGpRuCE4ePxh+JqzDYhJetxeb0iCDp50p7/PF8s23WSYl23cxYADj4L3zl99Hg2WfWLKOX3Bw==" saltValue="8pOWbPZrVnicZkJgern6Mg==" spinCount="100000" sheet="1" formatRows="0"/>
  <dataConsolidate/>
  <mergeCells count="71">
    <mergeCell ref="A32:B32"/>
    <mergeCell ref="E26:H26"/>
    <mergeCell ref="E27:H27"/>
    <mergeCell ref="A28:B28"/>
    <mergeCell ref="A29:B30"/>
    <mergeCell ref="C29:C30"/>
    <mergeCell ref="D29:D30"/>
    <mergeCell ref="E30:H30"/>
    <mergeCell ref="A31:B31"/>
    <mergeCell ref="E31:H31"/>
    <mergeCell ref="E45:H45"/>
    <mergeCell ref="A44:D44"/>
    <mergeCell ref="E44:H44"/>
    <mergeCell ref="A45:D45"/>
    <mergeCell ref="A18:B18"/>
    <mergeCell ref="E18:H18"/>
    <mergeCell ref="A21:B21"/>
    <mergeCell ref="A26:B26"/>
    <mergeCell ref="A27:B27"/>
    <mergeCell ref="E21:H21"/>
    <mergeCell ref="E28:H28"/>
    <mergeCell ref="A41:H41"/>
    <mergeCell ref="A35:B35"/>
    <mergeCell ref="E35:H35"/>
    <mergeCell ref="A36:B36"/>
    <mergeCell ref="E34:H34"/>
    <mergeCell ref="A39:D39"/>
    <mergeCell ref="E39:H39"/>
    <mergeCell ref="A33:B33"/>
    <mergeCell ref="A34:B34"/>
    <mergeCell ref="G9:H9"/>
    <mergeCell ref="A13:H13"/>
    <mergeCell ref="A10:B10"/>
    <mergeCell ref="G10:H10"/>
    <mergeCell ref="C10:E10"/>
    <mergeCell ref="E36:H36"/>
    <mergeCell ref="E38:H38"/>
    <mergeCell ref="A38:D38"/>
    <mergeCell ref="E29:H29"/>
    <mergeCell ref="E32:H32"/>
    <mergeCell ref="E33:H33"/>
    <mergeCell ref="E17:H17"/>
    <mergeCell ref="A11:H11"/>
    <mergeCell ref="A24:H24"/>
    <mergeCell ref="A12:H12"/>
    <mergeCell ref="A14:H14"/>
    <mergeCell ref="A15:H15"/>
    <mergeCell ref="A19:B19"/>
    <mergeCell ref="E19:H19"/>
    <mergeCell ref="A20:B20"/>
    <mergeCell ref="E20:H20"/>
    <mergeCell ref="A22:B22"/>
    <mergeCell ref="A17:B17"/>
    <mergeCell ref="A16:B16"/>
    <mergeCell ref="E16:H16"/>
    <mergeCell ref="E22:H22"/>
    <mergeCell ref="A1:B2"/>
    <mergeCell ref="C1:F1"/>
    <mergeCell ref="G1:H2"/>
    <mergeCell ref="C2:F2"/>
    <mergeCell ref="A3:B3"/>
    <mergeCell ref="C3:F3"/>
    <mergeCell ref="G3:H3"/>
    <mergeCell ref="A4:H4"/>
    <mergeCell ref="A7:B7"/>
    <mergeCell ref="C7:H7"/>
    <mergeCell ref="A8:H8"/>
    <mergeCell ref="A9:B9"/>
    <mergeCell ref="A5:H5"/>
    <mergeCell ref="C9:E9"/>
    <mergeCell ref="A6:H6"/>
  </mergeCells>
  <printOptions horizontalCentered="1"/>
  <pageMargins left="0.23622047244094491" right="0.23622047244094491" top="0.43307086614173229" bottom="0.39370078740157483" header="0.43307086614173229" footer="0.15748031496062992"/>
  <pageSetup scale="62" orientation="portrait" r:id="rId1"/>
  <headerFooter>
    <oddFooter>&amp;C&amp;"Arial Narrow,Normal"&amp;8&amp;P de &amp;N</oddFooter>
  </headerFooter>
  <rowBreaks count="2" manualBreakCount="2">
    <brk id="22" max="7" man="1"/>
    <brk id="30" max="7"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325BF779-7739-431B-9EA1-29B580C9E626}">
          <x14:formula1>
            <xm:f>Listas!$L$14:$L$17</xm:f>
          </x14:formula1>
          <xm:sqref>C19</xm:sqref>
        </x14:dataValidation>
        <x14:dataValidation type="list" allowBlank="1" showInputMessage="1" showErrorMessage="1" xr:uid="{BD1A4408-57E6-42DB-87D0-098D7A5A7F81}">
          <x14:formula1>
            <xm:f>Listas!$L$32:$L$36</xm:f>
          </x14:formula1>
          <xm:sqref>C28</xm:sqref>
        </x14:dataValidation>
        <x14:dataValidation type="list" allowBlank="1" showInputMessage="1" showErrorMessage="1" xr:uid="{96723FDB-5CB2-4DFA-9C8C-056F94F4A48E}">
          <x14:formula1>
            <xm:f>Listas!$L$47:$L$50</xm:f>
          </x14:formula1>
          <xm:sqref>C33</xm:sqref>
        </x14:dataValidation>
        <x14:dataValidation type="list" allowBlank="1" showInputMessage="1" showErrorMessage="1" xr:uid="{E34E2A1C-44A9-4B58-A35E-14D7F366C022}">
          <x14:formula1>
            <xm:f>Listas!$L$52:$L$54</xm:f>
          </x14:formula1>
          <xm:sqref>C34</xm:sqref>
        </x14:dataValidation>
        <x14:dataValidation type="list" allowBlank="1" showInputMessage="1" showErrorMessage="1" xr:uid="{33D0595C-79FC-41A9-80AD-33B338C4EF16}">
          <x14:formula1>
            <xm:f>Listas!$L$57:$L$60</xm:f>
          </x14:formula1>
          <xm:sqref>C35</xm:sqref>
        </x14:dataValidation>
        <x14:dataValidation type="list" allowBlank="1" showInputMessage="1" showErrorMessage="1" xr:uid="{DFE63D54-875E-4B41-A165-09E107C6FC89}">
          <x14:formula1>
            <xm:f>Listas!$L$3:$L$5</xm:f>
          </x14:formula1>
          <xm:sqref>C17</xm:sqref>
        </x14:dataValidation>
        <x14:dataValidation type="list" allowBlank="1" showInputMessage="1" showErrorMessage="1" xr:uid="{095FAC2E-2B8A-49F3-BD6B-26FFA1BAE216}">
          <x14:formula1>
            <xm:f>Listas!$L$19:$L$21</xm:f>
          </x14:formula1>
          <xm:sqref>C20</xm:sqref>
        </x14:dataValidation>
        <x14:dataValidation type="list" allowBlank="1" showInputMessage="1" showErrorMessage="1" xr:uid="{6EFCD2B2-CE52-4C1A-874B-08859AEE3646}">
          <x14:formula1>
            <xm:f>Listas!$L$23:$L$24</xm:f>
          </x14:formula1>
          <xm:sqref>C21</xm:sqref>
        </x14:dataValidation>
        <x14:dataValidation type="list" allowBlank="1" showInputMessage="1" showErrorMessage="1" xr:uid="{B0E69497-BD1E-434F-A315-18A8F2C59E7F}">
          <x14:formula1>
            <xm:f>Listas!$L$27:$L$29</xm:f>
          </x14:formula1>
          <xm:sqref>C27</xm:sqref>
        </x14:dataValidation>
        <x14:dataValidation type="list" allowBlank="1" showInputMessage="1" showErrorMessage="1" xr:uid="{B8510AAA-5E52-4053-BA10-A2C772DF1DE4}">
          <x14:formula1>
            <xm:f>Listas!$L$39:$L$41</xm:f>
          </x14:formula1>
          <xm:sqref>C29</xm:sqref>
        </x14:dataValidation>
        <x14:dataValidation type="list" allowBlank="1" showInputMessage="1" showErrorMessage="1" xr:uid="{08EA0346-8019-4DC9-A56C-499A593C6163}">
          <x14:formula1>
            <xm:f>Listas!$L$9:$L$11</xm:f>
          </x14:formula1>
          <xm:sqref>C18</xm:sqref>
        </x14:dataValidation>
        <x14:dataValidation type="list" allowBlank="1" showInputMessage="1" showErrorMessage="1" xr:uid="{3F546A6F-065D-40DB-9226-56ACA215178B}">
          <x14:formula1>
            <xm:f>Listas!$L$44:$L$45</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D2BE4-C2ED-4839-8BAC-40C41E2265C5}">
  <sheetPr codeName="Hoja2"/>
  <dimension ref="K3:M64"/>
  <sheetViews>
    <sheetView topLeftCell="H43" workbookViewId="0">
      <selection activeCell="M20" sqref="M20"/>
    </sheetView>
  </sheetViews>
  <sheetFormatPr baseColWidth="10" defaultRowHeight="15" x14ac:dyDescent="0.25"/>
  <cols>
    <col min="11" max="11" width="14.5703125" customWidth="1"/>
    <col min="12" max="12" width="11.42578125" style="28"/>
    <col min="13" max="13" width="68.28515625" customWidth="1"/>
  </cols>
  <sheetData>
    <row r="3" spans="11:13" x14ac:dyDescent="0.25">
      <c r="K3" s="25" t="s">
        <v>20</v>
      </c>
      <c r="L3" s="28">
        <v>6</v>
      </c>
      <c r="M3" t="s">
        <v>63</v>
      </c>
    </row>
    <row r="4" spans="11:13" x14ac:dyDescent="0.25">
      <c r="L4" s="28">
        <v>4</v>
      </c>
      <c r="M4" t="s">
        <v>64</v>
      </c>
    </row>
    <row r="5" spans="11:13" x14ac:dyDescent="0.25">
      <c r="L5" s="28">
        <v>0</v>
      </c>
      <c r="M5" t="s">
        <v>65</v>
      </c>
    </row>
    <row r="9" spans="11:13" x14ac:dyDescent="0.25">
      <c r="K9" s="25" t="s">
        <v>21</v>
      </c>
      <c r="L9" s="28">
        <v>8</v>
      </c>
      <c r="M9" t="s">
        <v>68</v>
      </c>
    </row>
    <row r="10" spans="11:13" x14ac:dyDescent="0.25">
      <c r="L10" s="28">
        <v>6</v>
      </c>
      <c r="M10" t="s">
        <v>69</v>
      </c>
    </row>
    <row r="11" spans="11:13" x14ac:dyDescent="0.25">
      <c r="L11" s="28">
        <v>0</v>
      </c>
      <c r="M11" t="s">
        <v>70</v>
      </c>
    </row>
    <row r="14" spans="11:13" x14ac:dyDescent="0.25">
      <c r="K14" s="25" t="s">
        <v>22</v>
      </c>
      <c r="L14" s="28">
        <v>15</v>
      </c>
      <c r="M14" t="s">
        <v>72</v>
      </c>
    </row>
    <row r="15" spans="11:13" x14ac:dyDescent="0.25">
      <c r="K15" s="25"/>
      <c r="L15" s="28">
        <v>10</v>
      </c>
      <c r="M15" t="s">
        <v>73</v>
      </c>
    </row>
    <row r="16" spans="11:13" x14ac:dyDescent="0.25">
      <c r="K16" s="25"/>
      <c r="L16" s="28">
        <v>5</v>
      </c>
      <c r="M16" t="s">
        <v>114</v>
      </c>
    </row>
    <row r="17" spans="11:13" x14ac:dyDescent="0.25">
      <c r="L17" s="28">
        <v>0</v>
      </c>
      <c r="M17" t="s">
        <v>74</v>
      </c>
    </row>
    <row r="19" spans="11:13" x14ac:dyDescent="0.25">
      <c r="K19" s="29" t="s">
        <v>24</v>
      </c>
      <c r="L19" s="28">
        <v>4</v>
      </c>
      <c r="M19" t="s">
        <v>76</v>
      </c>
    </row>
    <row r="20" spans="11:13" x14ac:dyDescent="0.25">
      <c r="L20" s="28">
        <v>2</v>
      </c>
      <c r="M20" t="s">
        <v>77</v>
      </c>
    </row>
    <row r="21" spans="11:13" x14ac:dyDescent="0.25">
      <c r="L21" s="28">
        <v>0</v>
      </c>
      <c r="M21" t="s">
        <v>78</v>
      </c>
    </row>
    <row r="23" spans="11:13" x14ac:dyDescent="0.25">
      <c r="K23" s="25" t="s">
        <v>33</v>
      </c>
      <c r="L23" s="28">
        <v>7</v>
      </c>
      <c r="M23" t="s">
        <v>80</v>
      </c>
    </row>
    <row r="24" spans="11:13" x14ac:dyDescent="0.25">
      <c r="L24" s="28">
        <v>0</v>
      </c>
      <c r="M24" t="s">
        <v>81</v>
      </c>
    </row>
    <row r="27" spans="11:13" x14ac:dyDescent="0.25">
      <c r="K27" s="25" t="s">
        <v>23</v>
      </c>
      <c r="L27" s="28">
        <v>5</v>
      </c>
      <c r="M27" t="s">
        <v>82</v>
      </c>
    </row>
    <row r="28" spans="11:13" x14ac:dyDescent="0.25">
      <c r="L28" s="28">
        <v>3</v>
      </c>
      <c r="M28" t="s">
        <v>52</v>
      </c>
    </row>
    <row r="29" spans="11:13" x14ac:dyDescent="0.25">
      <c r="L29" s="28">
        <v>0</v>
      </c>
      <c r="M29" t="s">
        <v>53</v>
      </c>
    </row>
    <row r="32" spans="11:13" x14ac:dyDescent="0.25">
      <c r="K32" s="25" t="s">
        <v>25</v>
      </c>
      <c r="L32" s="28">
        <v>17</v>
      </c>
      <c r="M32" t="s">
        <v>83</v>
      </c>
    </row>
    <row r="33" spans="11:13" x14ac:dyDescent="0.25">
      <c r="L33" s="28">
        <v>12</v>
      </c>
      <c r="M33" t="s">
        <v>84</v>
      </c>
    </row>
    <row r="34" spans="11:13" x14ac:dyDescent="0.25">
      <c r="L34" s="28">
        <v>6</v>
      </c>
      <c r="M34" t="s">
        <v>85</v>
      </c>
    </row>
    <row r="35" spans="11:13" x14ac:dyDescent="0.25">
      <c r="L35" s="28">
        <v>3</v>
      </c>
      <c r="M35" t="s">
        <v>86</v>
      </c>
    </row>
    <row r="36" spans="11:13" x14ac:dyDescent="0.25">
      <c r="L36" s="28">
        <v>0</v>
      </c>
      <c r="M36" t="s">
        <v>87</v>
      </c>
    </row>
    <row r="39" spans="11:13" x14ac:dyDescent="0.25">
      <c r="K39" s="25" t="s">
        <v>26</v>
      </c>
      <c r="L39" s="28">
        <v>13</v>
      </c>
      <c r="M39" t="s">
        <v>88</v>
      </c>
    </row>
    <row r="40" spans="11:13" x14ac:dyDescent="0.25">
      <c r="L40" s="28">
        <v>7</v>
      </c>
      <c r="M40" t="s">
        <v>89</v>
      </c>
    </row>
    <row r="41" spans="11:13" x14ac:dyDescent="0.25">
      <c r="L41" s="28">
        <v>0</v>
      </c>
      <c r="M41" t="s">
        <v>90</v>
      </c>
    </row>
    <row r="44" spans="11:13" x14ac:dyDescent="0.25">
      <c r="K44" s="29" t="s">
        <v>27</v>
      </c>
      <c r="L44" s="26">
        <v>2</v>
      </c>
      <c r="M44" s="27" t="s">
        <v>93</v>
      </c>
    </row>
    <row r="45" spans="11:13" x14ac:dyDescent="0.25">
      <c r="L45" s="26">
        <v>0</v>
      </c>
      <c r="M45" s="27" t="s">
        <v>94</v>
      </c>
    </row>
    <row r="47" spans="11:13" x14ac:dyDescent="0.25">
      <c r="K47" s="25" t="s">
        <v>28</v>
      </c>
      <c r="L47" s="28">
        <v>8</v>
      </c>
      <c r="M47" t="s">
        <v>95</v>
      </c>
    </row>
    <row r="48" spans="11:13" x14ac:dyDescent="0.25">
      <c r="L48" s="28">
        <v>5</v>
      </c>
      <c r="M48" t="s">
        <v>96</v>
      </c>
    </row>
    <row r="49" spans="11:13" x14ac:dyDescent="0.25">
      <c r="L49" s="28">
        <v>3</v>
      </c>
      <c r="M49" t="s">
        <v>97</v>
      </c>
    </row>
    <row r="50" spans="11:13" x14ac:dyDescent="0.25">
      <c r="L50" s="28">
        <v>0</v>
      </c>
      <c r="M50" t="s">
        <v>98</v>
      </c>
    </row>
    <row r="52" spans="11:13" x14ac:dyDescent="0.25">
      <c r="K52" s="25" t="s">
        <v>29</v>
      </c>
      <c r="L52" s="28">
        <v>8</v>
      </c>
      <c r="M52" t="s">
        <v>99</v>
      </c>
    </row>
    <row r="53" spans="11:13" x14ac:dyDescent="0.25">
      <c r="L53" s="28">
        <v>4</v>
      </c>
      <c r="M53" t="s">
        <v>100</v>
      </c>
    </row>
    <row r="54" spans="11:13" x14ac:dyDescent="0.25">
      <c r="L54" s="28">
        <v>0</v>
      </c>
      <c r="M54" t="s">
        <v>101</v>
      </c>
    </row>
    <row r="57" spans="11:13" x14ac:dyDescent="0.25">
      <c r="K57" s="25" t="s">
        <v>30</v>
      </c>
      <c r="L57" s="28">
        <v>7</v>
      </c>
      <c r="M57" t="s">
        <v>58</v>
      </c>
    </row>
    <row r="58" spans="11:13" x14ac:dyDescent="0.25">
      <c r="L58" s="28">
        <v>3</v>
      </c>
      <c r="M58" t="s">
        <v>102</v>
      </c>
    </row>
    <row r="59" spans="11:13" x14ac:dyDescent="0.25">
      <c r="L59" s="28">
        <v>1</v>
      </c>
      <c r="M59" t="s">
        <v>103</v>
      </c>
    </row>
    <row r="60" spans="11:13" x14ac:dyDescent="0.25">
      <c r="L60" s="28">
        <v>0</v>
      </c>
      <c r="M60" t="s">
        <v>59</v>
      </c>
    </row>
    <row r="63" spans="11:13" x14ac:dyDescent="0.25">
      <c r="M63" t="s">
        <v>12</v>
      </c>
    </row>
    <row r="64" spans="11:13" x14ac:dyDescent="0.25">
      <c r="M64" t="s">
        <v>13</v>
      </c>
    </row>
  </sheetData>
  <sheetProtection algorithmName="SHA-512" hashValue="7X82dtY7msPnz2Y6K5DmwT5x2TzHLej0RTjbZLZ4gnCPHJ+5GN7rVzLVSj5b8hLaeWQNqbueKATgXLx+8NyZdA==" saltValue="W0kEbeV/sJFj3MGoEm3ZK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C3417-A553-47E1-A98F-3673358BD3D1}">
  <sheetPr codeName="Hoja3"/>
  <dimension ref="A1:H17"/>
  <sheetViews>
    <sheetView workbookViewId="0">
      <selection activeCell="O15" sqref="O15"/>
    </sheetView>
  </sheetViews>
  <sheetFormatPr baseColWidth="10" defaultRowHeight="15" x14ac:dyDescent="0.25"/>
  <sheetData>
    <row r="1" spans="1:8" x14ac:dyDescent="0.25">
      <c r="A1" s="22">
        <f>Evaluación!$C$9</f>
        <v>0</v>
      </c>
      <c r="B1" s="22">
        <f>Evaluación!$G$9</f>
        <v>0</v>
      </c>
      <c r="C1" s="22">
        <f>Evaluación!$C$10</f>
        <v>0</v>
      </c>
      <c r="D1" s="22">
        <f>Evaluación!$G$10</f>
        <v>0</v>
      </c>
      <c r="E1" s="22" t="s">
        <v>40</v>
      </c>
      <c r="F1" s="22" t="s">
        <v>20</v>
      </c>
      <c r="G1" s="23">
        <f>Evaluación!C17</f>
        <v>6</v>
      </c>
      <c r="H1" s="23">
        <f>Evaluación!E17</f>
        <v>0</v>
      </c>
    </row>
    <row r="2" spans="1:8" x14ac:dyDescent="0.25">
      <c r="A2" s="22">
        <f>Evaluación!$C$9</f>
        <v>0</v>
      </c>
      <c r="B2" s="22">
        <f>Evaluación!$G$9</f>
        <v>0</v>
      </c>
      <c r="C2" s="22">
        <f>Evaluación!$C$10</f>
        <v>0</v>
      </c>
      <c r="D2" s="22">
        <f>Evaluación!$G$10</f>
        <v>0</v>
      </c>
      <c r="E2" s="22" t="s">
        <v>41</v>
      </c>
      <c r="F2" s="22" t="s">
        <v>21</v>
      </c>
      <c r="G2" s="23">
        <f>Evaluación!C18</f>
        <v>8</v>
      </c>
      <c r="H2" s="23">
        <f>Evaluación!E18</f>
        <v>0</v>
      </c>
    </row>
    <row r="3" spans="1:8" x14ac:dyDescent="0.25">
      <c r="A3" s="22">
        <f>Evaluación!$C$9</f>
        <v>0</v>
      </c>
      <c r="B3" s="22">
        <f>Evaluación!$G$9</f>
        <v>0</v>
      </c>
      <c r="C3" s="22">
        <f>Evaluación!$C$10</f>
        <v>0</v>
      </c>
      <c r="D3" s="22">
        <f>Evaluación!$G$10</f>
        <v>0</v>
      </c>
      <c r="E3" s="22" t="s">
        <v>42</v>
      </c>
      <c r="F3" s="22" t="s">
        <v>22</v>
      </c>
      <c r="G3" s="23">
        <f>Evaluación!C19</f>
        <v>15</v>
      </c>
      <c r="H3" s="23">
        <f>Evaluación!E19</f>
        <v>0</v>
      </c>
    </row>
    <row r="4" spans="1:8" x14ac:dyDescent="0.25">
      <c r="A4" s="22">
        <f>Evaluación!$C$9</f>
        <v>0</v>
      </c>
      <c r="B4" s="22">
        <f>Evaluación!$G$9</f>
        <v>0</v>
      </c>
      <c r="C4" s="22">
        <f>Evaluación!$C$10</f>
        <v>0</v>
      </c>
      <c r="D4" s="22">
        <f>Evaluación!$G$10</f>
        <v>0</v>
      </c>
      <c r="E4" s="22" t="s">
        <v>43</v>
      </c>
      <c r="F4" s="22" t="s">
        <v>24</v>
      </c>
      <c r="G4" s="23">
        <f>Evaluación!C20</f>
        <v>4</v>
      </c>
      <c r="H4" s="23">
        <f>Evaluación!E20</f>
        <v>0</v>
      </c>
    </row>
    <row r="5" spans="1:8" x14ac:dyDescent="0.25">
      <c r="A5" s="22">
        <f>Evaluación!$C$9</f>
        <v>0</v>
      </c>
      <c r="B5" s="22">
        <f>Evaluación!$G$9</f>
        <v>0</v>
      </c>
      <c r="C5" s="22">
        <f>Evaluación!$C$10</f>
        <v>0</v>
      </c>
      <c r="D5" s="22">
        <f>Evaluación!$G$10</f>
        <v>0</v>
      </c>
      <c r="E5" s="22" t="s">
        <v>117</v>
      </c>
      <c r="F5" s="22" t="s">
        <v>33</v>
      </c>
      <c r="G5" s="23">
        <f>Evaluación!C21</f>
        <v>7</v>
      </c>
      <c r="H5" s="23">
        <f>Evaluación!E21</f>
        <v>0</v>
      </c>
    </row>
    <row r="6" spans="1:8" x14ac:dyDescent="0.25">
      <c r="A6" s="22">
        <f>Evaluación!$C$9</f>
        <v>0</v>
      </c>
      <c r="B6" s="22">
        <f>Evaluación!$G$9</f>
        <v>0</v>
      </c>
      <c r="C6" s="22">
        <f>Evaluación!$C$10</f>
        <v>0</v>
      </c>
      <c r="D6" s="22">
        <f>Evaluación!$G$10</f>
        <v>0</v>
      </c>
      <c r="E6" s="22" t="s">
        <v>118</v>
      </c>
      <c r="F6" s="22" t="s">
        <v>44</v>
      </c>
      <c r="G6" s="23">
        <f>Evaluación!C22</f>
        <v>40</v>
      </c>
      <c r="H6" s="23" t="s">
        <v>45</v>
      </c>
    </row>
    <row r="7" spans="1:8" x14ac:dyDescent="0.25">
      <c r="A7" s="22">
        <f>Evaluación!$C$9</f>
        <v>0</v>
      </c>
      <c r="B7" s="22">
        <f>Evaluación!$G$9</f>
        <v>0</v>
      </c>
      <c r="C7" s="22">
        <f>Evaluación!$C$10</f>
        <v>0</v>
      </c>
      <c r="D7" s="22">
        <f>Evaluación!$G$10</f>
        <v>0</v>
      </c>
      <c r="E7" s="22" t="s">
        <v>119</v>
      </c>
      <c r="F7" s="22" t="s">
        <v>23</v>
      </c>
      <c r="G7" s="23">
        <f>Evaluación!C27</f>
        <v>5</v>
      </c>
      <c r="H7" s="23">
        <f>Evaluación!E27</f>
        <v>0</v>
      </c>
    </row>
    <row r="8" spans="1:8" x14ac:dyDescent="0.25">
      <c r="A8" s="22">
        <f>Evaluación!$C$9</f>
        <v>0</v>
      </c>
      <c r="B8" s="22">
        <f>Evaluación!$G$9</f>
        <v>0</v>
      </c>
      <c r="C8" s="22">
        <f>Evaluación!$C$10</f>
        <v>0</v>
      </c>
      <c r="D8" s="22">
        <f>Evaluación!$G$10</f>
        <v>0</v>
      </c>
      <c r="E8" s="22" t="s">
        <v>120</v>
      </c>
      <c r="F8" s="22" t="s">
        <v>25</v>
      </c>
      <c r="G8" s="23">
        <f>Evaluación!C28</f>
        <v>17</v>
      </c>
      <c r="H8" s="23">
        <f>Evaluación!E28</f>
        <v>0</v>
      </c>
    </row>
    <row r="9" spans="1:8" x14ac:dyDescent="0.25">
      <c r="A9" s="22">
        <f>Evaluación!$C$9</f>
        <v>0</v>
      </c>
      <c r="B9" s="22">
        <f>Evaluación!$G$9</f>
        <v>0</v>
      </c>
      <c r="C9" s="22">
        <f>Evaluación!$C$10</f>
        <v>0</v>
      </c>
      <c r="D9" s="22">
        <f>Evaluación!$G$10</f>
        <v>0</v>
      </c>
      <c r="E9" s="22" t="s">
        <v>121</v>
      </c>
      <c r="F9" s="22" t="s">
        <v>26</v>
      </c>
      <c r="G9" s="23">
        <f>Evaluación!C29</f>
        <v>13</v>
      </c>
      <c r="H9" s="23">
        <f>Evaluación!E29</f>
        <v>0</v>
      </c>
    </row>
    <row r="10" spans="1:8" x14ac:dyDescent="0.25">
      <c r="A10" s="22">
        <f>Evaluación!$C$9</f>
        <v>0</v>
      </c>
      <c r="B10" s="22">
        <f>Evaluación!$G$9</f>
        <v>0</v>
      </c>
      <c r="C10" s="22">
        <f>Evaluación!$C$10</f>
        <v>0</v>
      </c>
      <c r="D10" s="22">
        <f>Evaluación!$G$10</f>
        <v>0</v>
      </c>
      <c r="E10" s="22" t="s">
        <v>124</v>
      </c>
      <c r="F10" s="22" t="s">
        <v>27</v>
      </c>
      <c r="G10" s="23">
        <f>Evaluación!C32</f>
        <v>2</v>
      </c>
      <c r="H10" s="23">
        <f>Evaluación!E32</f>
        <v>0</v>
      </c>
    </row>
    <row r="11" spans="1:8" x14ac:dyDescent="0.25">
      <c r="A11" s="22">
        <f>Evaluación!$C$9</f>
        <v>0</v>
      </c>
      <c r="B11" s="22">
        <f>Evaluación!$G$9</f>
        <v>0</v>
      </c>
      <c r="C11" s="22">
        <f>Evaluación!$C$10</f>
        <v>0</v>
      </c>
      <c r="D11" s="22">
        <f>Evaluación!$G$10</f>
        <v>0</v>
      </c>
      <c r="E11" s="22" t="s">
        <v>125</v>
      </c>
      <c r="F11" s="22" t="s">
        <v>28</v>
      </c>
      <c r="G11" s="23">
        <f>Evaluación!C33</f>
        <v>8</v>
      </c>
      <c r="H11" s="23">
        <f>Evaluación!E33</f>
        <v>0</v>
      </c>
    </row>
    <row r="12" spans="1:8" x14ac:dyDescent="0.25">
      <c r="A12" s="22">
        <f>Evaluación!$C$9</f>
        <v>0</v>
      </c>
      <c r="B12" s="22">
        <f>Evaluación!$G$9</f>
        <v>0</v>
      </c>
      <c r="C12" s="22">
        <f>Evaluación!$C$10</f>
        <v>0</v>
      </c>
      <c r="D12" s="22">
        <f>Evaluación!$G$10</f>
        <v>0</v>
      </c>
      <c r="E12" s="22" t="s">
        <v>122</v>
      </c>
      <c r="F12" s="22" t="s">
        <v>29</v>
      </c>
      <c r="G12" s="23">
        <f>Evaluación!C34</f>
        <v>8</v>
      </c>
      <c r="H12" s="23">
        <f>Evaluación!E34</f>
        <v>0</v>
      </c>
    </row>
    <row r="13" spans="1:8" x14ac:dyDescent="0.25">
      <c r="A13" s="22">
        <f>Evaluación!$C$9</f>
        <v>0</v>
      </c>
      <c r="B13" s="22">
        <f>Evaluación!$G$9</f>
        <v>0</v>
      </c>
      <c r="C13" s="22">
        <f>Evaluación!$C$10</f>
        <v>0</v>
      </c>
      <c r="D13" s="22">
        <f>Evaluación!$G$10</f>
        <v>0</v>
      </c>
      <c r="E13" s="22" t="s">
        <v>123</v>
      </c>
      <c r="F13" s="22" t="s">
        <v>30</v>
      </c>
      <c r="G13" s="23">
        <f>Evaluación!C35</f>
        <v>7</v>
      </c>
      <c r="H13" s="23">
        <f>Evaluación!E35</f>
        <v>0</v>
      </c>
    </row>
    <row r="14" spans="1:8" x14ac:dyDescent="0.25">
      <c r="A14" s="22">
        <f>Evaluación!$C$9</f>
        <v>0</v>
      </c>
      <c r="B14" s="22">
        <f>Evaluación!$G$9</f>
        <v>0</v>
      </c>
      <c r="C14" s="22">
        <f>Evaluación!$C$10</f>
        <v>0</v>
      </c>
      <c r="D14" s="22">
        <f>Evaluación!$G$10</f>
        <v>0</v>
      </c>
      <c r="E14" s="22" t="s">
        <v>126</v>
      </c>
      <c r="F14" s="22" t="s">
        <v>46</v>
      </c>
      <c r="G14" s="23">
        <f>Evaluación!C36</f>
        <v>60</v>
      </c>
      <c r="H14" s="23" t="s">
        <v>45</v>
      </c>
    </row>
    <row r="15" spans="1:8" x14ac:dyDescent="0.25">
      <c r="A15" s="22">
        <f>Evaluación!$C$9</f>
        <v>0</v>
      </c>
      <c r="B15" s="22">
        <f>Evaluación!$G$9</f>
        <v>0</v>
      </c>
      <c r="C15" s="22">
        <f>Evaluación!$C$10</f>
        <v>0</v>
      </c>
      <c r="D15" s="22">
        <f>Evaluación!$G$10</f>
        <v>0</v>
      </c>
      <c r="E15" s="22" t="s">
        <v>127</v>
      </c>
      <c r="F15" s="22" t="s">
        <v>47</v>
      </c>
      <c r="G15" s="23">
        <f>Evaluación!E38</f>
        <v>100</v>
      </c>
      <c r="H15" s="23" t="s">
        <v>45</v>
      </c>
    </row>
    <row r="16" spans="1:8" x14ac:dyDescent="0.25">
      <c r="A16" s="22">
        <f>Evaluación!$C$9</f>
        <v>0</v>
      </c>
      <c r="B16" s="22">
        <f>Evaluación!$G$9</f>
        <v>0</v>
      </c>
      <c r="C16" s="22">
        <f>Evaluación!$C$10</f>
        <v>0</v>
      </c>
      <c r="D16" s="22">
        <f>Evaluación!$G$10</f>
        <v>0</v>
      </c>
      <c r="E16" s="22" t="s">
        <v>128</v>
      </c>
      <c r="F16" s="22" t="s">
        <v>48</v>
      </c>
      <c r="G16" s="22" t="str">
        <f>Evaluación!J9</f>
        <v>NOMBRE DEL EVALUADOR:</v>
      </c>
      <c r="H16" s="23" t="s">
        <v>45</v>
      </c>
    </row>
    <row r="17" spans="1:8" x14ac:dyDescent="0.25">
      <c r="A17" s="22">
        <f>Evaluación!$C$9</f>
        <v>0</v>
      </c>
      <c r="B17" s="22">
        <f>Evaluación!$G$9</f>
        <v>0</v>
      </c>
      <c r="C17" s="22">
        <f>Evaluación!$C$10</f>
        <v>0</v>
      </c>
      <c r="D17" s="22">
        <f>Evaluación!$G$10</f>
        <v>0</v>
      </c>
      <c r="E17" s="22" t="s">
        <v>129</v>
      </c>
      <c r="F17" s="22" t="s">
        <v>49</v>
      </c>
      <c r="G17" s="24" t="str">
        <f>Evaluación!E45</f>
        <v>dd/mm/aaaa</v>
      </c>
      <c r="H17" s="23" t="s">
        <v>45</v>
      </c>
    </row>
  </sheetData>
  <phoneticPr fontId="3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Evaluación</vt:lpstr>
      <vt:lpstr>Listas</vt:lpstr>
      <vt:lpstr>Datos</vt:lpstr>
      <vt:lpstr>Evaluación!Área_de_impresión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Perez Rodriguez</dc:creator>
  <cp:lastModifiedBy>Liliana Perez Rodriguez</cp:lastModifiedBy>
  <cp:lastPrinted>2025-02-03T21:11:35Z</cp:lastPrinted>
  <dcterms:created xsi:type="dcterms:W3CDTF">2024-07-04T15:17:20Z</dcterms:created>
  <dcterms:modified xsi:type="dcterms:W3CDTF">2025-02-03T21:38:31Z</dcterms:modified>
</cp:coreProperties>
</file>