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ticminambiente-my.sharepoint.com/personal/lperezr_minambiente_gov_co/Documents/EVALUACIÓN/4. Cobertura/"/>
    </mc:Choice>
  </mc:AlternateContent>
  <xr:revisionPtr revIDLastSave="48" documentId="8_{5BB06579-90FE-47EB-8351-14120C1F46E2}" xr6:coauthVersionLast="47" xr6:coauthVersionMax="47" xr10:uidLastSave="{7C63E059-B604-4AE2-9730-6AFA6145337B}"/>
  <bookViews>
    <workbookView xWindow="-120" yWindow="-120" windowWidth="20730" windowHeight="11040" xr2:uid="{76077EB1-E821-4129-81EC-4F6A63DC36C8}"/>
  </bookViews>
  <sheets>
    <sheet name="Evaluación" sheetId="1" r:id="rId1"/>
    <sheet name="Datos" sheetId="3" state="hidden" r:id="rId2"/>
    <sheet name="Listas" sheetId="2" state="hidden" r:id="rId3"/>
  </sheets>
  <definedNames>
    <definedName name="_xlnm.Print_Area" localSheetId="0">Evaluación!$A$1:$H$44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 l="1"/>
  <c r="G11" i="3"/>
  <c r="D33" i="1" l="1"/>
  <c r="D32" i="1"/>
  <c r="D21" i="1" l="1"/>
  <c r="D20" i="1"/>
  <c r="D19" i="1" l="1"/>
  <c r="D18" i="1"/>
  <c r="D17" i="1"/>
  <c r="H13" i="3" l="1"/>
  <c r="H12" i="3"/>
  <c r="H10" i="3"/>
  <c r="H8" i="3"/>
  <c r="H11" i="3"/>
  <c r="G17" i="3"/>
  <c r="G12" i="3"/>
  <c r="G13" i="3"/>
  <c r="G8" i="3"/>
  <c r="G9" i="3"/>
  <c r="H9" i="3"/>
  <c r="G10" i="3"/>
  <c r="G7" i="3"/>
  <c r="H7" i="3"/>
  <c r="H5" i="3"/>
  <c r="G5" i="3"/>
  <c r="D5" i="3"/>
  <c r="C5" i="3"/>
  <c r="B5" i="3"/>
  <c r="A5" i="3"/>
  <c r="D17" i="3"/>
  <c r="C17" i="3"/>
  <c r="B17" i="3"/>
  <c r="A17" i="3"/>
  <c r="G16" i="3"/>
  <c r="D16" i="3"/>
  <c r="C16" i="3"/>
  <c r="B16" i="3"/>
  <c r="A16" i="3"/>
  <c r="D15" i="3"/>
  <c r="C15" i="3"/>
  <c r="B15" i="3"/>
  <c r="A15" i="3"/>
  <c r="D14" i="3"/>
  <c r="C14" i="3"/>
  <c r="B14" i="3"/>
  <c r="A14" i="3"/>
  <c r="D13" i="3"/>
  <c r="C13" i="3"/>
  <c r="B13" i="3"/>
  <c r="A13" i="3"/>
  <c r="D12" i="3"/>
  <c r="C12" i="3"/>
  <c r="B12" i="3"/>
  <c r="A12" i="3"/>
  <c r="D11" i="3"/>
  <c r="C11" i="3"/>
  <c r="B11" i="3"/>
  <c r="A11" i="3"/>
  <c r="D10" i="3"/>
  <c r="C10" i="3"/>
  <c r="B10" i="3"/>
  <c r="A10" i="3"/>
  <c r="D9" i="3"/>
  <c r="C9" i="3"/>
  <c r="B9" i="3"/>
  <c r="A9" i="3"/>
  <c r="D8" i="3"/>
  <c r="C8" i="3"/>
  <c r="B8" i="3"/>
  <c r="A8" i="3"/>
  <c r="D7" i="3"/>
  <c r="C7" i="3"/>
  <c r="B7" i="3"/>
  <c r="A7" i="3"/>
  <c r="D6" i="3"/>
  <c r="C6" i="3"/>
  <c r="B6" i="3"/>
  <c r="A6" i="3"/>
  <c r="H4" i="3"/>
  <c r="G4" i="3"/>
  <c r="D4" i="3"/>
  <c r="C4" i="3"/>
  <c r="B4" i="3"/>
  <c r="A4" i="3"/>
  <c r="H3" i="3"/>
  <c r="G3" i="3"/>
  <c r="D3" i="3"/>
  <c r="C3" i="3"/>
  <c r="B3" i="3"/>
  <c r="A3" i="3"/>
  <c r="H2" i="3"/>
  <c r="G2" i="3"/>
  <c r="D2" i="3"/>
  <c r="C2" i="3"/>
  <c r="B2" i="3"/>
  <c r="A2" i="3"/>
  <c r="H1" i="3"/>
  <c r="G1" i="3"/>
  <c r="D1" i="3"/>
  <c r="C1" i="3"/>
  <c r="B1" i="3"/>
  <c r="A1" i="3"/>
  <c r="D27" i="1" l="1"/>
  <c r="C22" i="1"/>
  <c r="G6" i="3" s="1"/>
  <c r="C35" i="1"/>
  <c r="G14" i="3" s="1"/>
  <c r="D34" i="1"/>
  <c r="D29" i="1"/>
  <c r="D28" i="1"/>
  <c r="E37" i="1" l="1"/>
  <c r="E38" i="1" l="1"/>
  <c r="G15" i="3"/>
</calcChain>
</file>

<file path=xl/sharedStrings.xml><?xml version="1.0" encoding="utf-8"?>
<sst xmlns="http://schemas.openxmlformats.org/spreadsheetml/2006/main" count="156" uniqueCount="119">
  <si>
    <t xml:space="preserve">MINISTERIO DE AMBIENTE Y
 DESARROLLO SOSTENIBLE </t>
  </si>
  <si>
    <r>
      <rPr>
        <b/>
        <sz val="10"/>
        <color theme="0"/>
        <rFont val="Arial Narrow"/>
        <family val="2"/>
      </rPr>
      <t>Proceso:</t>
    </r>
    <r>
      <rPr>
        <sz val="10"/>
        <color theme="0"/>
        <rFont val="Arial Narrow"/>
        <family val="2"/>
      </rPr>
      <t xml:space="preserve"> Gestión Integrada del Portafolio de Planes, Programas y Proyectos </t>
    </r>
  </si>
  <si>
    <t>CONVOCATORIA:</t>
  </si>
  <si>
    <t>NOMBRE DEL PROYECTO:</t>
  </si>
  <si>
    <t>ENTIDAD PROPONENTE:</t>
  </si>
  <si>
    <t>INFORMACIÓN DEL PROYECTO</t>
  </si>
  <si>
    <t>CRITERIOS</t>
  </si>
  <si>
    <t>Puntaje</t>
  </si>
  <si>
    <t>Justificación</t>
  </si>
  <si>
    <t>Subcriterio</t>
  </si>
  <si>
    <t>Observación</t>
  </si>
  <si>
    <t>1. Pertinencia e impacto para la conservación de las áreas ambientales estratégicas (Puntaje máximo: 40 puntos)</t>
  </si>
  <si>
    <r>
      <t xml:space="preserve">Puntaje </t>
    </r>
    <r>
      <rPr>
        <sz val="11"/>
        <color theme="1"/>
        <rFont val="Calibri"/>
        <family val="2"/>
      </rPr>
      <t>≥ 70: En lista de elegibles</t>
    </r>
  </si>
  <si>
    <t>Puntaje 0-69: No continúa en la convocatoria</t>
  </si>
  <si>
    <t>Ministerio de Ambiente y Desarrollo Sostenible</t>
  </si>
  <si>
    <t>Fecha:</t>
  </si>
  <si>
    <t>Entidad:</t>
  </si>
  <si>
    <t>dd-Mmm-aa</t>
  </si>
  <si>
    <t>No. DE RADICADO:</t>
  </si>
  <si>
    <t>No. DE REVISIÓN:</t>
  </si>
  <si>
    <t>RESULTADO DE EVALUACIÓN TÉCNICA:</t>
  </si>
  <si>
    <t>1.1</t>
  </si>
  <si>
    <t>1.2</t>
  </si>
  <si>
    <t>1.3</t>
  </si>
  <si>
    <t>2.1</t>
  </si>
  <si>
    <t>1.4</t>
  </si>
  <si>
    <t>2.2</t>
  </si>
  <si>
    <t>2.3</t>
  </si>
  <si>
    <t>2.4.1</t>
  </si>
  <si>
    <t>2.4.2</t>
  </si>
  <si>
    <t>2.4.3</t>
  </si>
  <si>
    <t>2.5</t>
  </si>
  <si>
    <t>Total criterio 2: 
Calidad</t>
  </si>
  <si>
    <t>PUNTAJE TOTAL (Criterio 1. "Pertinencia e impacto" + Criterio 2. "Calidad"):</t>
  </si>
  <si>
    <t>1.5</t>
  </si>
  <si>
    <t>Total criterio 1: 
Pertinencia e impacto</t>
  </si>
  <si>
    <t>Cuenta con total congruencia técnica entre el abordaje de los alcances temáticos que componen las líneas, sublíneas y acciones estratégicas, con todos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</si>
  <si>
    <t>Cuenta con alta congruencia técnica entre el abordaje de los alcances temáticos que componen las líneas, sublíneas y acciones estratégicas, con la mayoría (6-7) de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</si>
  <si>
    <t>Cuenta con congruencia técnica entre el abordaje de los alcances temáticos que componen las líneas, sublíneas y acciones estratégicas, con algunos (4-5) de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</si>
  <si>
    <t>Cuenta con baja congruencia técnica entre el abordaje de los alcances temáticos que componen las líneas, sublíneas y acciones estratégicas, con pocos (1-3) de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</si>
  <si>
    <t>No cuenta con congruencia técnica entre el abordaje de los alcances temáticos que componen las líneas, sublíneas y acciones estratégicas, con ninguno de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</si>
  <si>
    <t>Cumple con los 2 aspectos requeridos:
 - El presupuesto propuesto del proyecto se encuentra en un rango razonable de mercado para la región y sus líneas temáticas, guardando coherencia con los productos a obtener y con las actividades a desarrollar; y
 - Las actividades se encuentran soportadas en análisis de cantidades y Análisis de Precios Unitarios (APU), para el cumplimiento de las metas y objetivos del proyecto.</t>
  </si>
  <si>
    <t>Cumple con 1 de los 2 aspectos requeridos:
 - El presupuesto propuesto del proyecto se encuentra en un rango razonable de mercado para la región y sus líneas temáticas, guardando coherencia con los productos a obtener y con las actividades a desarrollar; o
 - Las actividades se encuentran soportadas en análisis de cantidades y Análisis de Precios Unitarios (APU), para el cumplimiento de las metas y objetivos del proyecto.</t>
  </si>
  <si>
    <t>No cuenta con calidad presupuestal en términos de los 2 aspectos requeridos (se encuentra en un rango razonable de mercado para la región y sus líneas temáticas, guardando coherencia con los productos a obtener y con las actividades a desarrollar, y las actividades se encuentran soportadas en análisis de cantidades y Análisis de Precios Unitarios -APU)</t>
  </si>
  <si>
    <r>
      <t xml:space="preserve">2.1 Calidad jurídica
</t>
    </r>
    <r>
      <rPr>
        <i/>
        <u/>
        <sz val="10"/>
        <color theme="1"/>
        <rFont val="Arial Narrow"/>
        <family val="2"/>
      </rPr>
      <t>(Puntaje máximo: 5)</t>
    </r>
  </si>
  <si>
    <r>
      <t xml:space="preserve">2.2 Calidad técnica
</t>
    </r>
    <r>
      <rPr>
        <i/>
        <u/>
        <sz val="10"/>
        <color theme="1"/>
        <rFont val="Arial Narrow"/>
        <family val="2"/>
      </rPr>
      <t>(Puntaje máximo: 17)</t>
    </r>
  </si>
  <si>
    <r>
      <t xml:space="preserve">2.3 Calidad presupuestal
</t>
    </r>
    <r>
      <rPr>
        <i/>
        <u/>
        <sz val="10"/>
        <color theme="1"/>
        <rFont val="Arial Narrow"/>
        <family val="2"/>
      </rPr>
      <t>(Puntaje máximo: 5)</t>
    </r>
  </si>
  <si>
    <r>
      <t xml:space="preserve">2.5 Sostenibilidad
</t>
    </r>
    <r>
      <rPr>
        <i/>
        <u/>
        <sz val="10"/>
        <color theme="1"/>
        <rFont val="Arial Narrow"/>
        <family val="2"/>
      </rPr>
      <t>(Puntaje máximo: 7)</t>
    </r>
  </si>
  <si>
    <t>NOMBRE DEL EVALUADOR:</t>
  </si>
  <si>
    <t>Redacción sugerida:</t>
  </si>
  <si>
    <r>
      <t>De acuerdo con los soportes presentados, se observa lo siguiente:
 - El presupuesto (no) se encuentra en un rango razonable de mercado para la región y sus líneas temáticas, y/o (no) es coherente con los productos y resultados. Lo anterior, considerando que xxxxxx (</t>
    </r>
    <r>
      <rPr>
        <i/>
        <u/>
        <sz val="8"/>
        <color rgb="FFC00000"/>
        <rFont val="Arial Narrow"/>
        <family val="2"/>
      </rPr>
      <t xml:space="preserve">explique de forma concisa y concreta por qué se considera que cumple. En caso de no cumplir sobre los precios que son razonables para la región,  presente el </t>
    </r>
    <r>
      <rPr>
        <b/>
        <i/>
        <u/>
        <sz val="8"/>
        <color rgb="FFC00000"/>
        <rFont val="Arial Narrow"/>
        <family val="2"/>
      </rPr>
      <t>argumento técnico y objetivo</t>
    </r>
    <r>
      <rPr>
        <i/>
        <u/>
        <sz val="8"/>
        <color rgb="FFC00000"/>
        <rFont val="Arial Narrow"/>
        <family val="2"/>
      </rPr>
      <t>, refiriéndose a las cotizaciones o citando fuentes oficiales o documentos técnicos o de política de Minambiente u otras entidades que sustenten su concepto. Evite referirse al propio conocimiento del evaluador, dado que este se considera subjetivo, en virtud de la diversidad de perfiles y experticia con que cuenta cada una de las personas que podrían participar en este proceso</t>
    </r>
    <r>
      <rPr>
        <sz val="8"/>
        <color rgb="FFC00000"/>
        <rFont val="Arial Narrow"/>
        <family val="2"/>
      </rPr>
      <t>).
 - Las actividades (no) se encuentran soportadas en análisis de cantidades y APU,  considerando que xxxxxx (</t>
    </r>
    <r>
      <rPr>
        <i/>
        <u/>
        <sz val="8"/>
        <color rgb="FFC00000"/>
        <rFont val="Arial Narrow"/>
        <family val="2"/>
      </rPr>
      <t>explique de forma concisa y concreta por qué</t>
    </r>
    <r>
      <rPr>
        <sz val="8"/>
        <color rgb="FFC00000"/>
        <rFont val="Arial Narrow"/>
        <family val="2"/>
      </rPr>
      <t>).</t>
    </r>
  </si>
  <si>
    <r>
      <t xml:space="preserve">De acuerdo con los soportes presentados, se observa lo siguiente:
 - El área ambiental estratégica donde se localizará el proyecto es XXX </t>
    </r>
    <r>
      <rPr>
        <i/>
        <sz val="8"/>
        <color rgb="FFC00000"/>
        <rFont val="Arial Narrow"/>
        <family val="2"/>
      </rPr>
      <t>(</t>
    </r>
    <r>
      <rPr>
        <i/>
        <u/>
        <sz val="8"/>
        <color rgb="FFC00000"/>
        <rFont val="Arial Narrow"/>
        <family val="2"/>
      </rPr>
      <t>indique la(s) opción(es) correspondiente(s) de acuerdo con lo establecido en el numeral 1 del art. 21 del Decreto 1142/21</t>
    </r>
    <r>
      <rPr>
        <sz val="8"/>
        <color rgb="FFC00000"/>
        <rFont val="Arial Narrow"/>
        <family val="2"/>
      </rPr>
      <t xml:space="preserve">) (Documento técnico, pág. xx).
 - El (los) instrumento(s) de planificación ambiental presentados(s) corresponden a XXX </t>
    </r>
    <r>
      <rPr>
        <i/>
        <sz val="8"/>
        <color rgb="FFC00000"/>
        <rFont val="Arial Narrow"/>
        <family val="2"/>
      </rPr>
      <t>(</t>
    </r>
    <r>
      <rPr>
        <i/>
        <u/>
        <sz val="8"/>
        <color rgb="FFC00000"/>
        <rFont val="Arial Narrow"/>
        <family val="2"/>
      </rPr>
      <t>indique la(s) opción(es) correspondiente(s) de acuerdo con lo establecido en el numeral 3 del art. 21 del Decreto 1142/21</t>
    </r>
    <r>
      <rPr>
        <sz val="8"/>
        <color rgb="FFC00000"/>
        <rFont val="Arial Narrow"/>
        <family val="2"/>
      </rPr>
      <t>). Asimismo/ No obstante, este (no) se encuentra aprobado por XXXX, como se evidencia XXX...
 - Los productos del proyecto corresponden a XXXXX (Documento técnico, pág xx/ MGA, sección X.X)
 - Estos (no) se encuentran articulados con las líneas estratégicas, programas, proyectos y zonificación de manejo definidas en el instrumento de planificación ambiental (pág. xx). Lo anterior, considerando que... XXX</t>
    </r>
  </si>
  <si>
    <t>Cumple con 1 de los 3 aspectos requeridos:
 - Realiza el análisis de los factores limitantes, potenciadores, tensionantes y disturbios; o
 - Están soportados a través de una caracterización (estado actual) físico-biótica y socioeconómica del área de estudio; o
 - Es congruente con el problema identificado.</t>
  </si>
  <si>
    <t>a</t>
  </si>
  <si>
    <t>b</t>
  </si>
  <si>
    <t>c</t>
  </si>
  <si>
    <t>d</t>
  </si>
  <si>
    <t>Total 1</t>
  </si>
  <si>
    <t>NA</t>
  </si>
  <si>
    <t>Total 2</t>
  </si>
  <si>
    <t>TOTAL</t>
  </si>
  <si>
    <t>Evaluador</t>
  </si>
  <si>
    <t>Fecha</t>
  </si>
  <si>
    <r>
      <t>Versión:</t>
    </r>
    <r>
      <rPr>
        <sz val="10"/>
        <rFont val="Arial Narrow"/>
        <family val="2"/>
      </rPr>
      <t xml:space="preserve"> 1</t>
    </r>
  </si>
  <si>
    <t>Conservación de áreas ambientales estratégicas en municipios con cobertura boscosa menor al 10%</t>
  </si>
  <si>
    <t>2. Calidad de la propuesta en los términos jurídicos, técnicos, presupuestales, ambientales y de sostenibilidad (Puntaje máximo: 60 puntos)</t>
  </si>
  <si>
    <r>
      <t xml:space="preserve">1.1 Pertinencia de la intención de suscribir un convenio entre entidades públicas locales, regionales y/o nacionales, que debe enfocarse en la generación de una sinergia para la implementación de la metodología, y el logro de los objetivos, resultados, productos e impactos relacionados en el proyecto
</t>
    </r>
    <r>
      <rPr>
        <i/>
        <u/>
        <sz val="10"/>
        <color theme="1"/>
        <rFont val="Arial Narrow"/>
        <family val="2"/>
      </rPr>
      <t>(Puntaje máximo: 8)</t>
    </r>
  </si>
  <si>
    <t>Intención de suscribir un convenio que incluye: 
 - Desde dos (2) municipios con cobertura boscosa menor al 10% en relación con su jurisdicción territorial; y
 - Al menos 1 entidad pública entre: i) Autoridad ambiental de la zona donde se pretende ejecutar el proyecto. ii) Institutos de investigación del SINA. iii) Institución de Educación Superior – IES local o regional de carácter público.</t>
  </si>
  <si>
    <t>Intención de suscribir un convenio que incluye: 
 - Un (1) municipio con cobertura boscosa menor al 10% en relación con su jurisdicción territorial; y
 - Al menos 1 entidad pública entre: i) Autoridad ambiental de la zona donde se pretende ejecutar el proyecto. ii) Institutos de investigación del SINA. iii) Institución de Educación Superior – IES local o regional de carácter público.</t>
  </si>
  <si>
    <t>De acuerdo con la información del anexo 2 "Carta de intención de acuerdo o alianza" y el anexo 4 "Listado de municipios con cobertura boscosa menor al 10%", se incluyen las siguientes entidades públicas para la intención de suscribir un convenio:
 - Municipios con cobertura boscosa menor al 10%: i. XXX, ii. XXXXX, iii. XXX (etc...).
 - Otras entidades públicas:  i. XXX, ii. XXXXX, iii. XXX (etc...).</t>
  </si>
  <si>
    <r>
      <t xml:space="preserve">1.2. Impacto de los componentes de Restauración y Gobernanza para la restauración
</t>
    </r>
    <r>
      <rPr>
        <i/>
        <u/>
        <sz val="10"/>
        <color theme="1"/>
        <rFont val="Arial Narrow"/>
        <family val="2"/>
      </rPr>
      <t>(Puntaje máximo: 8)</t>
    </r>
    <r>
      <rPr>
        <sz val="10"/>
        <color theme="1"/>
        <rFont val="Arial Narrow"/>
        <family val="2"/>
      </rPr>
      <t xml:space="preserve">
</t>
    </r>
  </si>
  <si>
    <t>No desarrolla alguno de los componentes de la convocatoria ("Restauración participativa" y/o "Gobernanza para la restauración").</t>
  </si>
  <si>
    <t>Solo incluye un (1) municipio con cobertura boscosa menor al 10% en relación con su jurisdicción territorial; o no incluye la intención de suscribir un convenio.</t>
  </si>
  <si>
    <r>
      <t xml:space="preserve">1.3 El proyecto desarrolla el componente de Restauración (Restauración ecológica, rehabilitación o recuperación - Preservación) para incrementar la resiliencia y oferta de servicios ecosistémicos de los municipios con cobertura boscosa menor al 10%.
</t>
    </r>
    <r>
      <rPr>
        <i/>
        <u/>
        <sz val="10"/>
        <color theme="1"/>
        <rFont val="Arial Narrow"/>
        <family val="2"/>
      </rPr>
      <t>(Puntaje máximo: 15)</t>
    </r>
  </si>
  <si>
    <t>Restauración en más de 3.000 hectáreas.</t>
  </si>
  <si>
    <t>Restauración entre 1.501 - 3.000 hectáreas.</t>
  </si>
  <si>
    <t>Restauración entre 850 - 1.500 hectáreas.</t>
  </si>
  <si>
    <t>Restauración en menos de 850 hectáreas.</t>
  </si>
  <si>
    <t xml:space="preserve">De acuerdo con lo indicado en la MGA (sección x.x) y Documento técnico (pág. xx), el proyecto incluye los siguientes componentes y líneas temáticas de la convocatoria (términos de referencia, pág 20):
 - Componente de "Restauración participativa":  i. XXX, ii. XXXXX, iii. XXX, iv. XXX.
 - Componente de "Gobernanza parala restauración":  i. XXX y ii. XXXXX.
</t>
  </si>
  <si>
    <t>De acuerdo con lo indicado en la MGA (sección x.x) y Documento técnico (pág. xx), el proyecto propone procesos de restauración a desarrollarse en xxxx hectáreas.</t>
  </si>
  <si>
    <r>
      <t xml:space="preserve">1.4 Los productos del proyecto se articulan con las líneas estratégicas, programas, proyectos y zonificación de manejo definidas en el instrumento de planificación del área ambiental estratégica aprobado por la entidad ambiental competente.
</t>
    </r>
    <r>
      <rPr>
        <i/>
        <u/>
        <sz val="10"/>
        <color theme="1"/>
        <rFont val="Arial Narrow"/>
        <family val="2"/>
      </rPr>
      <t>(Puntaje máximo: 6)</t>
    </r>
  </si>
  <si>
    <t>Cumple con 1 de los 2 aspectos requeridos:
 - Se evidencia articulación directa entre los productos del proyecto y las líneas estratégicas, programas, proyectos y zonificación de manejo definidas en el instrumento de planificación del área ambiental estratégica; o
 - El instrumento de planificación del área ambiental estratégica se encuentra aprobado por la entidad ambiental competente.</t>
  </si>
  <si>
    <t>Cumple con los 2 aspectos requeridos:
 - Se evidencia articulación directa entre los productos del proyecto y las líneas estratégicas, programas, proyectos y zonificación de manejo definidas en el instrumento de planificación del área ambiental estratégica; y
 - El instrumento de planificación del área ambiental estratégica se encuentra aprobado por la entidad ambiental competente.</t>
  </si>
  <si>
    <t>No establece la relación del proyecto con el instrumento de planificación ambiental en los 2 aspectos requeridos (articulación directa entre los productos del proyecto y las líneas estratégicas, programas, proyectos y/o zonificación de manejo; y el instrumento de planificacióndel área ambiental estratégica no se encuentra aprobado por la entidad ambiental competente).</t>
  </si>
  <si>
    <r>
      <t xml:space="preserve">1.5 El proyecto cuenta con productos y actividades que
se ejecutan en alguna de las subzonas hidrográficas con
índice de vulnerabilidad hídrica por desabastecimiento en rango
muy alto y/o alto
</t>
    </r>
    <r>
      <rPr>
        <i/>
        <u/>
        <sz val="10"/>
        <color theme="1"/>
        <rFont val="Arial Narrow"/>
        <family val="2"/>
      </rPr>
      <t>(Puntaje máximo: 3)</t>
    </r>
  </si>
  <si>
    <t>El proyecto cuenta con productos y actividades que se ejecutan en alguna de las subzonas hidrográficas con índice de vulnerabilidad hídrica por desabastecimiento en rango muy alto y/o alto</t>
  </si>
  <si>
    <t>El proyecto no cuenta con productos y actividades que se ejecutan en alguna de las subzonas hidrográficas con índice de vulnerabilidad hídrica por desabastecimiento en rango muy alto y/o alto</t>
  </si>
  <si>
    <r>
      <t>De acuerdo con la MGA (sección x.x) y el Documento técnico (pág. xx), se observa lo siguiente:
 - Los productos y actividades del proyecto se ejecutan en XXX.
 - Su ejecución se realizará en la(s) subzona(s) hidrográfica(s) de (</t>
    </r>
    <r>
      <rPr>
        <i/>
        <u/>
        <sz val="8"/>
        <color rgb="FFC00000"/>
        <rFont val="Arial Narrow"/>
        <family val="2"/>
      </rPr>
      <t>indique las subzonas</t>
    </r>
    <r>
      <rPr>
        <sz val="8"/>
        <color rgb="FFC00000"/>
        <rFont val="Arial Narrow"/>
        <family val="2"/>
      </rPr>
      <t>), que (no) corresponden al rango (</t>
    </r>
    <r>
      <rPr>
        <i/>
        <u/>
        <sz val="8"/>
        <color rgb="FFC00000"/>
        <rFont val="Arial Narrow"/>
        <family val="2"/>
      </rPr>
      <t>indique si es alto o muy alto</t>
    </r>
    <r>
      <rPr>
        <sz val="8"/>
        <color rgb="FFC00000"/>
        <rFont val="Arial Narrow"/>
        <family val="2"/>
      </rPr>
      <t xml:space="preserve">) del Índice de Vulnerabilidad Hídrica por Desabastecimiento, con base en lo establecido en el Estudio Nacional del Agua (2022, anexo 2 ". Indicadores hídricos por subzona hidrográfica").
</t>
    </r>
    <r>
      <rPr>
        <b/>
        <i/>
        <u/>
        <sz val="8"/>
        <color rgb="FFC00000"/>
        <rFont val="Arial Narrow"/>
        <family val="2"/>
      </rPr>
      <t>(NOTA PARA EL EVALUADOR: El anexo 2 del ENA lo podrá consultar en el siguiente link: https://fedemaderas.org.co/wp-content/uploads/2023/03/Anexo-2.-Indicadores-hidricos.pdf )</t>
    </r>
  </si>
  <si>
    <t>Cumple con los 2 aspectos requeridos: 
 - Describe su articulación con la política pública para cada uno de los niveles de gobierno (Nacional, Regional, Departamental o Municipal) contribuyendo a la meta nacional de restauración y su alineación con los instrumentos de planificación territorial; e
 - Incluye la descripción de la necesidad (o no) de tramitar las licencias ambientales, permisos o autorizaciones para el desarrollo de las actividades del proyecto.</t>
  </si>
  <si>
    <t>Cumple con 1 de los 2 aspectos requeridos: 
 - Describe su articulación con la política pública para cada uno de los niveles de gobierno (Nacional, Regional, Departamental o Municipal) contribuyendo a la meta nacional de restauración y su alineación con los instrumentos de planificación territorial; o
 - Incluye la descripción de la necesidad (o no) de tramitar las licencias ambientales, permisos o autorizaciones para el desarrollo de las actividades del proyecto.</t>
  </si>
  <si>
    <t>No establece el análisis jurídico en términos de los 2 aspectos requeridos (articulación con la política pública para cada uno de los niveles de gobierno -Nacional, Regional, Departamental o Municipal- contribuyendo a la meta nacional de restauración y su alineación con los instrumentos de planificación territorial; y descripción de la necesidad -o no- de tramitar las licencias ambientales, permisos o autorizaciones para el desarrollo de las actividades del proyecto).</t>
  </si>
  <si>
    <t xml:space="preserve">De acuerdo con los soportes presentados, se observa lo siguiente:
 - El proyecto (no) se encuentra articulado con la política pública en cada uno de los niveles de gobierno, y con los instrumentos de planificación territorial. Lo anterior, considerando que... XXX. (Documento técnico, pág. xx).
 - El proyecto contribuye a la meta nacional de restauración en xx hectáreas.
 - El proyecto (no) incluye el análisis sobre el trámite de licencias ambientales, permisos o autorizaciones para su desarrollo, tal y como se indica en el Documento técnico (pág. xx), en el que se aclara que... XXX.  </t>
  </si>
  <si>
    <r>
      <t>De acuerdo con la MGA (sección x.x) y el Documento técnico (pág. xx), se observa lo siguiente:
 - El proyecto es congruente con los alcances temáticos de la convocatoria, respecto a los siguientes elementos de su estructuración:  i. XXX, ii. XXXXX, iii. XXX, iv. XXX, …. Lo anterior, considerando que xxxxxx (</t>
    </r>
    <r>
      <rPr>
        <i/>
        <u/>
        <sz val="8"/>
        <color rgb="FFC00000"/>
        <rFont val="Arial Narrow"/>
        <family val="2"/>
      </rPr>
      <t>explique de forma concisa y concreta por qué se considera que sí son congruentes</t>
    </r>
    <r>
      <rPr>
        <sz val="8"/>
        <color rgb="FFC00000"/>
        <rFont val="Arial Narrow"/>
        <family val="2"/>
      </rPr>
      <t>).
 - El proyecto no es congruente con los alcances temáticos de la convocatoria, respecto a los siguientes elementos de su estructuración:  i. XXX, ii. XXXXX, iii. XXX, iv. XXX, …. Lo anterior, considerando que xxxxxx (</t>
    </r>
    <r>
      <rPr>
        <i/>
        <u/>
        <sz val="8"/>
        <color rgb="FFC00000"/>
        <rFont val="Arial Narrow"/>
        <family val="2"/>
      </rPr>
      <t>explique de forma concisa y concreta por qué se considera que no son congruentes</t>
    </r>
    <r>
      <rPr>
        <sz val="8"/>
        <color rgb="FFC00000"/>
        <rFont val="Arial Narrow"/>
        <family val="2"/>
      </rPr>
      <t xml:space="preserve">).
</t>
    </r>
    <r>
      <rPr>
        <b/>
        <i/>
        <u/>
        <sz val="8"/>
        <color rgb="FFC00000"/>
        <rFont val="Arial Narrow"/>
        <family val="2"/>
      </rPr>
      <t>NOTA PARA EL EVALUADOR:verifique que se ha referido a los 8 elementos de estructuración que se solicitan en el subcriterio, tanto porque se considera congruente o no).</t>
    </r>
  </si>
  <si>
    <r>
      <t xml:space="preserve">2.4 Calidad socio-ambiental
-2.4.1-
</t>
    </r>
    <r>
      <rPr>
        <i/>
        <u/>
        <sz val="10"/>
        <color theme="1"/>
        <rFont val="Arial Narrow"/>
        <family val="2"/>
      </rPr>
      <t>(Puntaje máximo: 10)</t>
    </r>
  </si>
  <si>
    <t>Cumple con 2 de los 3 aspectos requeridos:
 - Realiza el análisis de los factores limitantes, potenciadores, tensionantes y disturbios; y/o
 - Están soportados a través de una caracterización (estado actual) físico-biótica y socioeconómica del área de estudio; y/o
 - Es congruente con la problemática identificada, en la que se identifica y evidencia la participación de la comunidad.</t>
  </si>
  <si>
    <t>No se presenta un análisis en términos de los 3 aspectos requeridos (análisis de los factores limitantes, potenciadores, tensionantes y disturbios soportados a través de una caracterización (estado actual) físico-biótica y socioeconómica del área de estudio, congruente con la problemática identificada, donde se identifique y evidencie la participación de la comunidad).</t>
  </si>
  <si>
    <t>Cumple con los 3 aspectos requeridos:
 - Realiza el análisis de los factores limitantes, potenciadores, tensionantes y disturbios; y
 - Están soportados a través de una caracterización (estado actual) físico-biótica y socioeconómica del área de estudio; y
 - Es congruente con la problemática, en la que se identifica y evidencia la participación de la comunidad.</t>
  </si>
  <si>
    <t>De acuerdo con los soportes presentados, se observa lo siguiente:
 - (No) Se realiza el análisis de los factores limitantes, potenciadores, tensionantes y disturbios, dado que estos (no) se explican... XXX (Documento técnico, pág. xx).
 - (No) Se incluye una caracterización físico-biótica y socioeconómica del área de estudio, en la que (no) se observa XXXX (Documento técnico, pág. xx).
 - Estos análisis (no) son congruentes con el problema central, dado que XXX.
 - En la problemática central (no) se identifica y evidencia la participación de la comunidad, mediante XXXX (Documento técnico, pág. xx).</t>
  </si>
  <si>
    <r>
      <t xml:space="preserve">2.4 Calidad socio-ambiental
-2.4.2-
</t>
    </r>
    <r>
      <rPr>
        <i/>
        <u/>
        <sz val="10"/>
        <color theme="1"/>
        <rFont val="Arial Narrow"/>
        <family val="2"/>
      </rPr>
      <t>(Puntaje máximo: 8)</t>
    </r>
  </si>
  <si>
    <r>
      <t xml:space="preserve">2.4 Calidad socio-ambiental
-2.4.3-
</t>
    </r>
    <r>
      <rPr>
        <i/>
        <u/>
        <sz val="10"/>
        <color theme="1"/>
        <rFont val="Arial Narrow"/>
        <family val="2"/>
      </rPr>
      <t>(Puntaje máximo: 8)</t>
    </r>
  </si>
  <si>
    <r>
      <t>De acuerdo con los soportes presentados, se observa lo siguiente:
 - El proyecto (no) presenta un análisis geográfico del área ambiental estratégica, que (no) incluye XXX (Documento técnico, pág. xx).
 - Dicho análisis (no) se relaciona con la escala del instrumento de planificación ambiental aprobado, considerando XXX (</t>
    </r>
    <r>
      <rPr>
        <i/>
        <u/>
        <sz val="8"/>
        <color rgb="FFC00000"/>
        <rFont val="Arial Narrow"/>
        <family val="2"/>
      </rPr>
      <t>localización, altura, coordenadas, capas o cualquier otro análisis que se considere pertinente y referencia en dónde se verifica esta información respecto a los documentos presentados</t>
    </r>
    <r>
      <rPr>
        <sz val="8"/>
        <color rgb="FFC00000"/>
        <rFont val="Arial Narrow"/>
        <family val="2"/>
      </rPr>
      <t>).</t>
    </r>
  </si>
  <si>
    <t>Cumple con los 3 aspectos requeridos: 
 - Incluye una estrategia de sostenibilidad técnica, social, ambiental, administrativa y financiera; y
 - Describe la capacidad y aporte de las entidades que participan en el proyecto, las responsabilidades y gestión de recursos e instrumentos de planificación propios; y
 - Detalla claramente las acciones en un horizonte de tiempo específico (corto, mediano y largo plazo).</t>
  </si>
  <si>
    <t>Cumple con 2 de los 3 aspectos requeridos: 
 - Incluye una estrategia de sostenibilidad técnica, social, ambiental, administrativa y financiera; y/o
 - Describe la capacidad y aporte de las entidades que participan en el proyecto, las responsabilidades y gestión de recursos e instrumentos de planificación propios; y/o
 - Detalla claramente las acciones en un horizonte de tiempo específico (corto, mediano y largo plazo).</t>
  </si>
  <si>
    <t>Cumple con 1 de los 3 aspectos requeridos: 
 - Incluye una estrategia de sostenibilidad técnica, social, ambiental, administrativa y financiera; o
 - Describe la capacidad y aporte de las entidades que participan en el proyecto, las responsabilidades y gestión de recursos e instrumentos de planificación propios; o
 - Detalla claramente las acciones en un horizonte de tiempo específico (corto, mediano y largo plazo).</t>
  </si>
  <si>
    <t>No incluye una estrategia de sostenibilidad con los criterios requeridos (Sostenibilidad técnica, social, ambiental, administrativa y financiera; la capacidad y aporte de las entidades que participan en el proyecto, las responsabilidades y gestión de recursos e instrumentos de planificación propios; y acciones en un horizonte de tiempo específico -corto, mediano y largo plazo-).</t>
  </si>
  <si>
    <t>De acuerdo con la Estrategia de sostenibilidad técnica y financiera presentada, se observa lo siguiente:
 - El proyecto (no) presenta una estrategia de sostenibilidad que (no) considera los aspectos técnicos, sociales, ambientales, administrativos y financieros, como se observa XXX (pág. xx).
  - (No) Se describe la capacidad y aporte de las entidades que participan en el proyecto, las responsabilidades, la gestión de recursos y/o los instrumentos de planificación propios, como se observa XXX (pág. xx).
 - (No) Se detallan las acciones en el horizonte de tiempo. Es así que las acciones de corto plazo (no) se observan XXX; las de mediano plazo (no) se observan XXX; y las de largo plazo (no) se observan XXXX (pág. xx)</t>
  </si>
  <si>
    <r>
      <rPr>
        <b/>
        <sz val="11"/>
        <color theme="1"/>
        <rFont val="Arial Narrow"/>
        <family val="2"/>
      </rPr>
      <t>Aspectos a tener en cuenta:</t>
    </r>
    <r>
      <rPr>
        <sz val="11"/>
        <color theme="1"/>
        <rFont val="Arial Narrow"/>
        <family val="2"/>
      </rPr>
      <t xml:space="preserve">
1. La presente evaluación técnica se realiza únicamente con base en la revisión de la documentación que fue cargada por la entidad proponente en el sistema de información de la convocatoria (</t>
    </r>
    <r>
      <rPr>
        <sz val="11"/>
        <color rgb="FF0070C0"/>
        <rFont val="Arial Narrow"/>
        <family val="2"/>
      </rPr>
      <t>https://regalias.minambiente.gov.co</t>
    </r>
    <r>
      <rPr>
        <sz val="11"/>
        <color theme="1"/>
        <rFont val="Arial Narrow"/>
        <family val="2"/>
      </rPr>
      <t xml:space="preserve">/).
2. En ningún caso, esta evaluación técnica se refiere a la calidad o legitimidad de los documentos presentados, los cuales son de responsabilidad exclusiva de la entidad proponente.
3. El puntaje otorgado para cada criterio y subcriterio se asigna conforme a lo establecido en la sección 9. CRITERIOS DE EVALUACIÓN Y SELECCIÓN de los términos de referencia de la convocatoria.
4. De conformidad con lo establecido en la sección 11. LISTADO DE ELEGIBLES de los términos de referencia de la convocatoria, los proyectos que hayan obtenido una calificación igual o superior a setenta (70) puntos, ingresarán al listado de elegibles en orden descendente, donde se presentará el resultado de la evaluación técnica para cada criterio y subcriterio que la conforman.
5. De acuerdo con el cronograma de la convocatoria, se concederá un término para solicitar aclaraciones y/o modificaciones al </t>
    </r>
    <r>
      <rPr>
        <u/>
        <sz val="11"/>
        <color theme="1"/>
        <rFont val="Arial Narrow"/>
        <family val="2"/>
      </rPr>
      <t>listado de proyectos elegibles preliminar;</t>
    </r>
    <r>
      <rPr>
        <sz val="11"/>
        <color theme="1"/>
        <rFont val="Arial Narrow"/>
        <family val="2"/>
      </rPr>
      <t xml:space="preserve"> una vez éstas sean resueltas, se procederá a la publicación del listado de proyectos elegibles definitivo en el sitio web: </t>
    </r>
    <r>
      <rPr>
        <sz val="11"/>
        <color rgb="FF0070C0"/>
        <rFont val="Arial Narrow"/>
        <family val="2"/>
      </rPr>
      <t>https://regalias.minambiente.gov.co/</t>
    </r>
    <r>
      <rPr>
        <sz val="11"/>
        <color theme="1"/>
        <rFont val="Arial Narrow"/>
        <family val="2"/>
      </rPr>
      <t>.</t>
    </r>
  </si>
  <si>
    <t>EVALUACIÓN TÉCNICA
CONVOCATORIAS ASIGNACIÓN AMBIENTAL Y 20% MAYOR RECAUDO SGR - CONSERVACIÓN DE AREAS AMBIENTALES ESTRATEGICAS EN MUNICIPIOS CON COBERTURA BOSCOSA MENOR AL 10%</t>
  </si>
  <si>
    <t>Incluye:
 - Las 4 estrategias del componente de "Restauración participativa" bajo el(los) objetivo(s) de restauración y la(s) forma(s) de abordaje de la restauración que defina el formulador para el proyecto; y
 - La totalidad de líneas temáticas del componente de "Gobernanza para la restauración".</t>
  </si>
  <si>
    <t>Incluye:
 - Al menos 2 de las estrategias del componente de "Restauración participativa" bajo el(los) objetivo(s) de restauración y la(s) forma(s) de abordaje de la restauración que defina el formulador para el proyecto; y
 - La totalidad de líneas temáticas del componente de "Gobernanza para la restauración".</t>
  </si>
  <si>
    <t>Incluye un análisis del área ambiental estratégica a escala congruente con el instrumento de planificación ambiental aprobado, teniendo en cuenta su localización, altura (mínima y máxima), coordenadas geográficas y planas, y capas (shape), entre otras.</t>
  </si>
  <si>
    <t>Incluye un análisis del área ambiental estratégica, pero no a escala congruente con el instrumento de planificación ambiental aprobado, teniendo en cuenta su localización, altura (mínima y máxima), coordenadas geográficas y planas, y capas (shape), entre otras.</t>
  </si>
  <si>
    <t>No incluye un análisis del área ambiental estratégica a escala congruente con el instrumento de planificación ambiental aprobado, teniendo en cuenta su localización, altura (mínima y máxima), coordenadas geográficas y planas, y capas (shape), entre otras.</t>
  </si>
  <si>
    <r>
      <t>Código:</t>
    </r>
    <r>
      <rPr>
        <sz val="10"/>
        <color theme="1"/>
        <rFont val="Arial Narrow"/>
        <family val="2"/>
      </rPr>
      <t xml:space="preserve"> F-E-GIP-66</t>
    </r>
  </si>
  <si>
    <r>
      <t>El diseño de las estrategias de Restauración, y su relación con la conservación de los ecosistemas,</t>
    </r>
    <r>
      <rPr>
        <b/>
        <sz val="11"/>
        <color theme="1"/>
        <rFont val="Calibri"/>
        <family val="2"/>
        <scheme val="minor"/>
      </rPr>
      <t xml:space="preserve"> no responde</t>
    </r>
    <r>
      <rPr>
        <sz val="11"/>
        <color theme="1"/>
        <rFont val="Calibri"/>
        <family val="2"/>
        <scheme val="minor"/>
      </rPr>
      <t xml:space="preserve"> a la categoría del "Mapa de integridad del paisaje para Colombia 2023" en la que se encuentra el(los) municipio(s) objeto del proyecto.</t>
    </r>
  </si>
  <si>
    <r>
      <t xml:space="preserve">El diseño de las estrategias de Restauración, y su relación con la conservación de los ecosistemas, </t>
    </r>
    <r>
      <rPr>
        <b/>
        <sz val="11"/>
        <color theme="1"/>
        <rFont val="Calibri"/>
        <family val="2"/>
        <scheme val="minor"/>
      </rPr>
      <t>responde totalmente</t>
    </r>
    <r>
      <rPr>
        <sz val="11"/>
        <color theme="1"/>
        <rFont val="Calibri"/>
        <family val="2"/>
        <scheme val="minor"/>
      </rPr>
      <t xml:space="preserve"> a la categoría del "Mapa de integridad del paisaje para Colombia 2023" en la que se encuentra el(los) municipio(s) objeto del proyecto.</t>
    </r>
  </si>
  <si>
    <r>
      <t xml:space="preserve">El diseño de las estrategias de Restauración, y su relación con la conservación de los ecosistemas, </t>
    </r>
    <r>
      <rPr>
        <b/>
        <sz val="11"/>
        <color theme="1"/>
        <rFont val="Calibri"/>
        <family val="2"/>
        <scheme val="minor"/>
      </rPr>
      <t>responde parcialmente</t>
    </r>
    <r>
      <rPr>
        <sz val="11"/>
        <color theme="1"/>
        <rFont val="Calibri"/>
        <family val="2"/>
        <scheme val="minor"/>
      </rPr>
      <t xml:space="preserve"> a la categoría del "Mapa de integridad del paisaje para Colombia 2023" en la que se encuentra el(los) municipio(s) objeto del proyecto.</t>
    </r>
  </si>
  <si>
    <r>
      <t xml:space="preserve">De acuerdo con los soportes presentados, se observa lo siguiente:
 - El proyecto se ubica en el(los) municipio(s) de XXXX, XXXX y XXXX (Documento técnico, pág. xx), que se encuentra(n) en rango muy alto/ alto/ medio/ bajo/ muy bajo en el Mapa de integridad del paisaje para Colombia 2023  (Instituto Humbolt, publicado en: </t>
    </r>
    <r>
      <rPr>
        <sz val="8"/>
        <color rgb="FF0070C0"/>
        <rFont val="Arial Narrow"/>
        <family val="2"/>
      </rPr>
      <t>http://i2d.humboldt.org.co/visor-I2D/#</t>
    </r>
    <r>
      <rPr>
        <sz val="8"/>
        <color rgb="FFC00000"/>
        <rFont val="Arial Narrow"/>
        <family val="2"/>
      </rPr>
      <t xml:space="preserve">).
 - Las estrategias del proyecto incluyen un enfoque de Restauración pasiva/ activa (Documento técnico, pág. xx).
 - Se observa que las estrategias de restauración (no) responden/ responden parcialmente, según su categoría en la integridad del paísaje, considerando que... ( (Documento técnico, pág. xx).
</t>
    </r>
    <r>
      <rPr>
        <b/>
        <i/>
        <u/>
        <sz val="8"/>
        <color rgb="FFC00000"/>
        <rFont val="Arial Narrow"/>
        <family val="2"/>
      </rPr>
      <t>(NOTA PARA EL EVALUADOR</t>
    </r>
    <r>
      <rPr>
        <i/>
        <sz val="8"/>
        <color rgb="FFC00000"/>
        <rFont val="Arial Narrow"/>
        <family val="2"/>
      </rPr>
      <t>: se recomienda analizar la relación entre las estrategias de restauración y la categoría de integridad del paisaje, con base en lo siguiente:
 - Categoría muy baja/ baja: Restauración activa.
 - Categoría media/ alta/ muy alta: Restauración activa o pasiva</t>
    </r>
    <r>
      <rPr>
        <sz val="8"/>
        <color rgb="FFC00000"/>
        <rFont val="Arial Narrow"/>
        <family val="2"/>
      </rPr>
      <t>).</t>
    </r>
  </si>
  <si>
    <r>
      <t>Vigencia:</t>
    </r>
    <r>
      <rPr>
        <sz val="10"/>
        <color theme="1"/>
        <rFont val="Arial Narrow"/>
        <family val="2"/>
      </rPr>
      <t xml:space="preserve"> 1/11/2024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</si>
</sst>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name val="Arial Narrow"/>
      <family val="2"/>
    </font>
    <font>
      <b/>
      <sz val="12"/>
      <name val="Arial Narrow"/>
      <family val="2"/>
    </font>
    <font>
      <b/>
      <sz val="11"/>
      <name val="Arial Narrow"/>
      <family val="2"/>
    </font>
    <font>
      <sz val="10"/>
      <color theme="0"/>
      <name val="Arial Narrow"/>
      <family val="2"/>
    </font>
    <font>
      <b/>
      <sz val="10"/>
      <color theme="0"/>
      <name val="Arial Narrow"/>
      <family val="2"/>
    </font>
    <font>
      <b/>
      <sz val="10"/>
      <name val="Arial Narrow"/>
      <family val="2"/>
    </font>
    <font>
      <sz val="10"/>
      <name val="Arial Narrow"/>
      <family val="2"/>
    </font>
    <font>
      <b/>
      <sz val="10.5"/>
      <name val="Arial Narrow"/>
      <family val="2"/>
    </font>
    <font>
      <sz val="11"/>
      <color theme="1"/>
      <name val="Arial Narrow"/>
      <family val="2"/>
    </font>
    <font>
      <b/>
      <sz val="11"/>
      <color theme="1"/>
      <name val="Arial Narrow"/>
      <family val="2"/>
    </font>
    <font>
      <b/>
      <i/>
      <sz val="11"/>
      <color theme="1"/>
      <name val="Arial Narrow"/>
      <family val="2"/>
    </font>
    <font>
      <sz val="9"/>
      <color theme="1"/>
      <name val="Arial Narrow"/>
      <family val="2"/>
    </font>
    <font>
      <sz val="10"/>
      <color theme="1"/>
      <name val="Arial Narrow"/>
      <family val="2"/>
    </font>
    <font>
      <sz val="10.5"/>
      <color theme="1"/>
      <name val="Arial Narrow"/>
      <family val="2"/>
    </font>
    <font>
      <b/>
      <sz val="12"/>
      <color theme="1"/>
      <name val="Arial Narrow"/>
      <family val="2"/>
    </font>
    <font>
      <sz val="11"/>
      <color theme="1"/>
      <name val="Calibri"/>
      <family val="2"/>
    </font>
    <font>
      <sz val="10.5"/>
      <name val="Arial Narrow"/>
      <family val="2"/>
    </font>
    <font>
      <b/>
      <sz val="11"/>
      <color theme="1"/>
      <name val="Calibri"/>
      <family val="2"/>
      <scheme val="minor"/>
    </font>
    <font>
      <sz val="8"/>
      <color theme="1"/>
      <name val="Arial Narrow"/>
      <family val="2"/>
    </font>
    <font>
      <b/>
      <i/>
      <sz val="13"/>
      <color theme="1"/>
      <name val="Arial Narrow"/>
      <family val="2"/>
    </font>
    <font>
      <b/>
      <sz val="13"/>
      <color theme="1"/>
      <name val="Arial Narrow"/>
      <family val="2"/>
    </font>
    <font>
      <sz val="11"/>
      <color rgb="FF0070C0"/>
      <name val="Arial Narrow"/>
      <family val="2"/>
    </font>
    <font>
      <u/>
      <sz val="11"/>
      <color theme="1"/>
      <name val="Arial Narrow"/>
      <family val="2"/>
    </font>
    <font>
      <sz val="12"/>
      <name val="Arial Narrow"/>
      <family val="2"/>
    </font>
    <font>
      <b/>
      <sz val="10"/>
      <color theme="1"/>
      <name val="Arial Narrow"/>
      <family val="2"/>
    </font>
    <font>
      <i/>
      <u/>
      <sz val="10"/>
      <color theme="1"/>
      <name val="Arial Narrow"/>
      <family val="2"/>
    </font>
    <font>
      <sz val="11"/>
      <color rgb="FFC00000"/>
      <name val="Arial Narrow"/>
      <family val="2"/>
    </font>
    <font>
      <b/>
      <sz val="11"/>
      <color rgb="FFC00000"/>
      <name val="Arial Narrow"/>
      <family val="2"/>
    </font>
    <font>
      <sz val="8"/>
      <color rgb="FFC00000"/>
      <name val="Arial Narrow"/>
      <family val="2"/>
    </font>
    <font>
      <i/>
      <sz val="8"/>
      <color rgb="FFC00000"/>
      <name val="Arial Narrow"/>
      <family val="2"/>
    </font>
    <font>
      <i/>
      <u/>
      <sz val="8"/>
      <color rgb="FFC00000"/>
      <name val="Arial Narrow"/>
      <family val="2"/>
    </font>
    <font>
      <b/>
      <i/>
      <u/>
      <sz val="8"/>
      <color rgb="FFC00000"/>
      <name val="Arial Narrow"/>
      <family val="2"/>
    </font>
    <font>
      <sz val="8"/>
      <name val="Calibri"/>
      <family val="2"/>
      <scheme val="minor"/>
    </font>
    <font>
      <sz val="8"/>
      <color rgb="FF0070C0"/>
      <name val="Arial Narrow"/>
      <family val="2"/>
    </font>
  </fonts>
  <fills count="6">
    <fill>
      <patternFill patternType="none"/>
    </fill>
    <fill>
      <patternFill patternType="gray125"/>
    </fill>
    <fill>
      <patternFill patternType="solid">
        <fgColor rgb="FF96BE55"/>
        <bgColor indexed="64"/>
      </patternFill>
    </fill>
    <fill>
      <patternFill patternType="solid">
        <fgColor rgb="FF4D4D4D"/>
        <bgColor indexed="64"/>
      </patternFill>
    </fill>
    <fill>
      <patternFill patternType="solid">
        <fgColor rgb="FFE1E1E1"/>
        <bgColor indexed="64"/>
      </patternFill>
    </fill>
    <fill>
      <patternFill patternType="solid">
        <fgColor theme="0"/>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7">
    <xf numFmtId="0" fontId="0" fillId="0" borderId="0" xfId="0"/>
    <xf numFmtId="0" fontId="8" fillId="4" borderId="5" xfId="0" applyFont="1" applyFill="1" applyBorder="1" applyAlignment="1">
      <alignment vertical="center" wrapText="1" readingOrder="1"/>
    </xf>
    <xf numFmtId="1" fontId="0" fillId="0" borderId="0" xfId="0" applyNumberFormat="1"/>
    <xf numFmtId="0" fontId="13" fillId="0" borderId="16" xfId="0" applyFont="1" applyBorder="1"/>
    <xf numFmtId="0" fontId="13" fillId="0" borderId="0" xfId="0" applyFont="1"/>
    <xf numFmtId="1" fontId="13" fillId="0" borderId="0" xfId="0" applyNumberFormat="1" applyFont="1"/>
    <xf numFmtId="0" fontId="13" fillId="0" borderId="17" xfId="0" applyFont="1" applyBorder="1"/>
    <xf numFmtId="0" fontId="13" fillId="0" borderId="5" xfId="0" applyFont="1" applyBorder="1" applyAlignment="1">
      <alignment horizontal="left" vertical="center" wrapText="1"/>
    </xf>
    <xf numFmtId="1" fontId="9" fillId="0" borderId="5" xfId="0" applyNumberFormat="1" applyFont="1" applyBorder="1" applyAlignment="1" applyProtection="1">
      <alignment horizontal="center" vertical="center"/>
      <protection locked="0"/>
    </xf>
    <xf numFmtId="1" fontId="15" fillId="4" borderId="5" xfId="0" applyNumberFormat="1" applyFont="1" applyFill="1" applyBorder="1" applyAlignment="1">
      <alignment horizontal="center" vertical="center"/>
    </xf>
    <xf numFmtId="1" fontId="10" fillId="4" borderId="5" xfId="0" applyNumberFormat="1" applyFont="1" applyFill="1" applyBorder="1" applyAlignment="1">
      <alignment horizontal="center" wrapText="1"/>
    </xf>
    <xf numFmtId="0" fontId="10" fillId="4" borderId="5" xfId="0" applyFont="1" applyFill="1" applyBorder="1" applyAlignment="1">
      <alignment horizontal="center" vertical="center" wrapText="1"/>
    </xf>
    <xf numFmtId="0" fontId="20" fillId="0" borderId="16" xfId="0" applyFont="1" applyBorder="1" applyAlignment="1">
      <alignment horizontal="center" vertical="center"/>
    </xf>
    <xf numFmtId="1" fontId="21" fillId="0" borderId="17" xfId="0" applyNumberFormat="1" applyFont="1" applyBorder="1" applyAlignment="1">
      <alignment horizontal="center" vertical="center"/>
    </xf>
    <xf numFmtId="0" fontId="13" fillId="0" borderId="11" xfId="0" applyFont="1" applyBorder="1"/>
    <xf numFmtId="0" fontId="10" fillId="4" borderId="5" xfId="0" applyFont="1" applyFill="1" applyBorder="1" applyAlignment="1">
      <alignment horizontal="center" wrapText="1"/>
    </xf>
    <xf numFmtId="0" fontId="20" fillId="0" borderId="0" xfId="0" applyFont="1" applyAlignment="1">
      <alignment horizontal="center" vertical="center"/>
    </xf>
    <xf numFmtId="1" fontId="21" fillId="0" borderId="0" xfId="0" applyNumberFormat="1" applyFont="1" applyAlignment="1">
      <alignment horizontal="center" vertical="center"/>
    </xf>
    <xf numFmtId="0" fontId="28" fillId="0" borderId="0" xfId="0" applyFont="1"/>
    <xf numFmtId="0" fontId="29" fillId="0" borderId="0" xfId="0" applyFont="1" applyAlignment="1" applyProtection="1">
      <alignment horizontal="left" vertical="center" wrapText="1"/>
      <protection locked="0"/>
    </xf>
    <xf numFmtId="0" fontId="13" fillId="0" borderId="0" xfId="0" applyFont="1" applyProtection="1">
      <protection locked="0"/>
    </xf>
    <xf numFmtId="0" fontId="27" fillId="0" borderId="0" xfId="0" applyFont="1" applyAlignment="1" applyProtection="1">
      <alignment vertical="center"/>
      <protection locked="0"/>
    </xf>
    <xf numFmtId="0" fontId="0" fillId="0" borderId="5" xfId="0" applyBorder="1"/>
    <xf numFmtId="1" fontId="0" fillId="0" borderId="5" xfId="0" applyNumberFormat="1" applyBorder="1"/>
    <xf numFmtId="15" fontId="0" fillId="0" borderId="5" xfId="0" applyNumberFormat="1" applyBorder="1"/>
    <xf numFmtId="0" fontId="18" fillId="0" borderId="0" xfId="0" applyFont="1" applyAlignment="1">
      <alignment horizontal="right"/>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4" xfId="0" applyFont="1" applyBorder="1" applyAlignment="1">
      <alignment horizontal="center" vertical="center" wrapText="1" readingOrder="1"/>
    </xf>
    <xf numFmtId="0" fontId="6" fillId="0" borderId="5" xfId="0" applyFont="1" applyBorder="1" applyAlignment="1">
      <alignment horizontal="center" vertical="center" wrapText="1" readingOrder="1"/>
    </xf>
    <xf numFmtId="0" fontId="6" fillId="0" borderId="6" xfId="0" applyFont="1" applyBorder="1" applyAlignment="1">
      <alignment horizontal="center" vertical="center" wrapText="1" readingOrder="1"/>
    </xf>
    <xf numFmtId="0" fontId="8" fillId="4" borderId="4" xfId="0" applyFont="1" applyFill="1" applyBorder="1" applyAlignment="1">
      <alignment horizontal="justify" vertical="center" wrapText="1" readingOrder="1"/>
    </xf>
    <xf numFmtId="0" fontId="8" fillId="4" borderId="5" xfId="0" applyFont="1" applyFill="1" applyBorder="1" applyAlignment="1">
      <alignment horizontal="justify" vertical="center" wrapText="1" readingOrder="1"/>
    </xf>
    <xf numFmtId="0" fontId="24" fillId="0" borderId="5" xfId="0" applyFont="1" applyBorder="1" applyAlignment="1">
      <alignment horizontal="justify" vertical="center" wrapText="1" readingOrder="1"/>
    </xf>
    <xf numFmtId="0" fontId="24" fillId="0" borderId="6" xfId="0" applyFont="1" applyBorder="1" applyAlignment="1">
      <alignment horizontal="justify" vertical="center" wrapText="1" readingOrder="1"/>
    </xf>
    <xf numFmtId="0" fontId="3" fillId="5" borderId="4" xfId="0" applyFont="1" applyFill="1" applyBorder="1" applyAlignment="1">
      <alignment horizontal="justify" vertical="center" wrapText="1" readingOrder="1"/>
    </xf>
    <xf numFmtId="0" fontId="3" fillId="5" borderId="5" xfId="0" applyFont="1" applyFill="1" applyBorder="1" applyAlignment="1">
      <alignment horizontal="justify" vertical="center" wrapText="1" readingOrder="1"/>
    </xf>
    <xf numFmtId="0" fontId="3" fillId="5" borderId="6" xfId="0" applyFont="1" applyFill="1" applyBorder="1" applyAlignment="1">
      <alignment horizontal="justify" vertical="center" wrapText="1" readingOrder="1"/>
    </xf>
    <xf numFmtId="0" fontId="2" fillId="2" borderId="4" xfId="0" applyFont="1" applyFill="1" applyBorder="1" applyAlignment="1">
      <alignment horizontal="center" vertical="center" wrapText="1" readingOrder="1"/>
    </xf>
    <xf numFmtId="0" fontId="2" fillId="2" borderId="5" xfId="0" applyFont="1" applyFill="1" applyBorder="1" applyAlignment="1">
      <alignment horizontal="center" vertical="center" wrapText="1" readingOrder="1"/>
    </xf>
    <xf numFmtId="0" fontId="2" fillId="2" borderId="6" xfId="0" applyFont="1" applyFill="1" applyBorder="1" applyAlignment="1">
      <alignment horizontal="center" vertical="center" wrapText="1" readingOrder="1"/>
    </xf>
    <xf numFmtId="0" fontId="17" fillId="0" borderId="5" xfId="0" applyFont="1" applyBorder="1" applyAlignment="1" applyProtection="1">
      <alignment horizontal="left" vertical="center" wrapText="1" readingOrder="1"/>
      <protection locked="0"/>
    </xf>
    <xf numFmtId="0" fontId="6" fillId="0" borderId="7" xfId="0" applyFont="1" applyBorder="1" applyAlignment="1">
      <alignment horizontal="center" vertical="center" wrapText="1" readingOrder="1"/>
    </xf>
    <xf numFmtId="0" fontId="6" fillId="0" borderId="8" xfId="0" applyFont="1" applyBorder="1" applyAlignment="1">
      <alignment horizontal="center" vertical="center" wrapText="1" readingOrder="1"/>
    </xf>
    <xf numFmtId="0" fontId="6" fillId="0" borderId="9" xfId="0" applyFont="1" applyBorder="1" applyAlignment="1">
      <alignment horizontal="center" vertical="center" wrapText="1" readingOrder="1"/>
    </xf>
    <xf numFmtId="0" fontId="1" fillId="0" borderId="1" xfId="0" applyFont="1" applyBorder="1" applyAlignment="1">
      <alignment horizontal="center" vertical="center" wrapText="1" readingOrder="1"/>
    </xf>
    <xf numFmtId="0" fontId="1" fillId="0" borderId="2" xfId="0" applyFont="1" applyBorder="1" applyAlignment="1">
      <alignment horizontal="center" vertical="center" wrapText="1" readingOrder="1"/>
    </xf>
    <xf numFmtId="0" fontId="1" fillId="0" borderId="4" xfId="0" applyFont="1" applyBorder="1" applyAlignment="1">
      <alignment horizontal="center" vertical="center" wrapText="1" readingOrder="1"/>
    </xf>
    <xf numFmtId="0" fontId="1" fillId="0" borderId="5" xfId="0" applyFont="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3" fillId="0" borderId="2"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3" fillId="0" borderId="6" xfId="0" applyFont="1" applyBorder="1" applyAlignment="1">
      <alignment horizontal="center" vertical="center" wrapText="1" readingOrder="1"/>
    </xf>
    <xf numFmtId="0" fontId="4" fillId="3" borderId="5" xfId="0" applyFont="1" applyFill="1" applyBorder="1" applyAlignment="1">
      <alignment horizontal="center" vertical="center" wrapText="1" readingOrder="1"/>
    </xf>
    <xf numFmtId="0" fontId="25" fillId="0" borderId="5" xfId="0" applyFont="1" applyFill="1" applyBorder="1" applyAlignment="1">
      <alignment horizontal="center" vertical="center" wrapText="1" readingOrder="1"/>
    </xf>
    <xf numFmtId="0" fontId="25" fillId="0" borderId="6" xfId="0" applyFont="1" applyFill="1" applyBorder="1" applyAlignment="1">
      <alignment horizontal="center" vertical="center" wrapText="1" readingOrder="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1" fillId="4" borderId="4" xfId="0" applyFont="1" applyFill="1" applyBorder="1" applyAlignment="1">
      <alignment horizontal="center" wrapText="1"/>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0" borderId="4"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5" fillId="4" borderId="4"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0" fillId="4" borderId="4" xfId="0" applyFont="1" applyFill="1" applyBorder="1" applyAlignment="1">
      <alignment horizontal="center" wrapText="1"/>
    </xf>
    <xf numFmtId="0" fontId="10" fillId="4" borderId="5" xfId="0" applyFont="1" applyFill="1" applyBorder="1" applyAlignment="1">
      <alignment horizontal="center" wrapText="1"/>
    </xf>
    <xf numFmtId="0" fontId="10" fillId="4" borderId="6" xfId="0" applyFont="1" applyFill="1" applyBorder="1" applyAlignment="1">
      <alignment horizontal="center" wrapText="1"/>
    </xf>
    <xf numFmtId="0" fontId="20" fillId="4" borderId="19" xfId="0" applyFont="1" applyFill="1" applyBorder="1" applyAlignment="1">
      <alignment horizontal="center" vertical="center"/>
    </xf>
    <xf numFmtId="0" fontId="20" fillId="4" borderId="20" xfId="0" applyFont="1" applyFill="1" applyBorder="1" applyAlignment="1">
      <alignment horizontal="center" vertical="center"/>
    </xf>
    <xf numFmtId="1" fontId="21" fillId="4" borderId="20" xfId="0" applyNumberFormat="1" applyFont="1" applyFill="1" applyBorder="1" applyAlignment="1">
      <alignment horizontal="center" vertical="center"/>
    </xf>
    <xf numFmtId="1" fontId="21" fillId="4" borderId="21" xfId="0" applyNumberFormat="1" applyFont="1" applyFill="1" applyBorder="1" applyAlignment="1">
      <alignment horizontal="center" vertical="center"/>
    </xf>
    <xf numFmtId="0" fontId="17" fillId="0" borderId="5" xfId="0" applyFont="1" applyBorder="1" applyAlignment="1" applyProtection="1">
      <alignment horizontal="center" vertical="center" wrapText="1" readingOrder="1"/>
      <protection locked="0"/>
    </xf>
    <xf numFmtId="0" fontId="17" fillId="0" borderId="6" xfId="0" applyFont="1" applyBorder="1" applyAlignment="1" applyProtection="1">
      <alignment horizontal="center" vertical="center" wrapText="1" readingOrder="1"/>
      <protection locked="0"/>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3" fillId="0" borderId="12" xfId="0" applyFont="1" applyBorder="1" applyAlignment="1">
      <alignment horizontal="center"/>
    </xf>
    <xf numFmtId="0" fontId="13" fillId="0" borderId="18" xfId="0" applyFont="1" applyBorder="1" applyAlignment="1">
      <alignment horizontal="center"/>
    </xf>
    <xf numFmtId="1" fontId="21" fillId="4" borderId="2" xfId="0" applyNumberFormat="1" applyFont="1" applyFill="1" applyBorder="1" applyAlignment="1">
      <alignment horizontal="center" vertical="center"/>
    </xf>
    <xf numFmtId="1" fontId="21" fillId="4" borderId="3" xfId="0" applyNumberFormat="1" applyFont="1" applyFill="1" applyBorder="1" applyAlignment="1">
      <alignment horizontal="center" vertical="center"/>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15" fontId="9" fillId="0" borderId="20" xfId="0" applyNumberFormat="1" applyFont="1" applyBorder="1" applyAlignment="1" applyProtection="1">
      <alignment horizontal="center"/>
      <protection locked="0"/>
    </xf>
    <xf numFmtId="15" fontId="9" fillId="0" borderId="21" xfId="0" applyNumberFormat="1" applyFont="1" applyBorder="1" applyAlignment="1" applyProtection="1">
      <alignment horizont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9" fillId="0" borderId="2" xfId="0" applyFont="1" applyBorder="1" applyAlignment="1">
      <alignment horizontal="center"/>
    </xf>
    <xf numFmtId="0" fontId="9" fillId="0" borderId="3" xfId="0" applyFont="1" applyBorder="1" applyAlignment="1">
      <alignment horizont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9" fillId="0" borderId="15" xfId="0" applyFont="1" applyBorder="1" applyAlignment="1">
      <alignment horizontal="left" vertical="center" wrapText="1"/>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15" fillId="4" borderId="7" xfId="0" applyFont="1" applyFill="1" applyBorder="1" applyAlignment="1">
      <alignment horizontal="left" vertical="center" wrapText="1"/>
    </xf>
    <xf numFmtId="0" fontId="15" fillId="4" borderId="10" xfId="0" applyFont="1" applyFill="1" applyBorder="1" applyAlignment="1">
      <alignment horizontal="left" vertical="center"/>
    </xf>
    <xf numFmtId="0" fontId="18" fillId="0" borderId="0" xfId="0" applyFont="1" applyAlignment="1">
      <alignment horizontal="right" vertical="center"/>
    </xf>
  </cellXfs>
  <cellStyles count="1">
    <cellStyle name="Normal" xfId="0" builtinId="0"/>
  </cellStyles>
  <dxfs count="0"/>
  <tableStyles count="0" defaultTableStyle="TableStyleMedium2" defaultPivotStyle="PivotStyleLight16"/>
  <colors>
    <mruColors>
      <color rgb="FFE1E1E1"/>
      <color rgb="FF96BE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243416</xdr:colOff>
      <xdr:row>0</xdr:row>
      <xdr:rowOff>264583</xdr:rowOff>
    </xdr:from>
    <xdr:to>
      <xdr:col>7</xdr:col>
      <xdr:colOff>1047749</xdr:colOff>
      <xdr:row>1</xdr:row>
      <xdr:rowOff>158750</xdr:rowOff>
    </xdr:to>
    <xdr:pic>
      <xdr:nvPicPr>
        <xdr:cNvPr id="2" name="Imagen 2">
          <a:extLst>
            <a:ext uri="{FF2B5EF4-FFF2-40B4-BE49-F238E27FC236}">
              <a16:creationId xmlns:a16="http://schemas.microsoft.com/office/drawing/2014/main" id="{89357846-A7B1-4F19-A70A-6CBD4F1FCE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8360833" y="264583"/>
          <a:ext cx="2074333" cy="592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B6DF7-BAD1-4CAB-8348-73F2FC7E44DC}">
  <dimension ref="A1:J555"/>
  <sheetViews>
    <sheetView tabSelected="1" view="pageBreakPreview" zoomScale="110" zoomScaleNormal="90" zoomScaleSheetLayoutView="110" workbookViewId="0">
      <selection activeCell="A4" sqref="A4:H4"/>
    </sheetView>
  </sheetViews>
  <sheetFormatPr baseColWidth="10" defaultRowHeight="15" x14ac:dyDescent="0.25"/>
  <cols>
    <col min="2" max="2" width="15.42578125" customWidth="1"/>
    <col min="3" max="3" width="25.42578125" customWidth="1"/>
    <col min="4" max="4" width="27.7109375" style="2" customWidth="1"/>
    <col min="5" max="5" width="24.5703125" customWidth="1"/>
    <col min="6" max="6" width="17.140625" customWidth="1"/>
    <col min="7" max="8" width="19" customWidth="1"/>
    <col min="9" max="9" width="2.5703125" customWidth="1"/>
    <col min="10" max="10" width="58.28515625" hidden="1" customWidth="1"/>
  </cols>
  <sheetData>
    <row r="1" spans="1:10" ht="54.75" customHeight="1" x14ac:dyDescent="0.25">
      <c r="A1" s="46" t="s">
        <v>0</v>
      </c>
      <c r="B1" s="47"/>
      <c r="C1" s="50" t="s">
        <v>107</v>
      </c>
      <c r="D1" s="50"/>
      <c r="E1" s="50"/>
      <c r="F1" s="50"/>
      <c r="G1" s="51"/>
      <c r="H1" s="52"/>
    </row>
    <row r="2" spans="1:10" ht="28.5" customHeight="1" x14ac:dyDescent="0.25">
      <c r="A2" s="48"/>
      <c r="B2" s="49"/>
      <c r="C2" s="55" t="s">
        <v>1</v>
      </c>
      <c r="D2" s="55"/>
      <c r="E2" s="55"/>
      <c r="F2" s="55"/>
      <c r="G2" s="53"/>
      <c r="H2" s="54"/>
    </row>
    <row r="3" spans="1:10" x14ac:dyDescent="0.25">
      <c r="A3" s="29" t="s">
        <v>63</v>
      </c>
      <c r="B3" s="30"/>
      <c r="C3" s="56" t="s">
        <v>118</v>
      </c>
      <c r="D3" s="56"/>
      <c r="E3" s="56"/>
      <c r="F3" s="56"/>
      <c r="G3" s="56" t="s">
        <v>113</v>
      </c>
      <c r="H3" s="57"/>
    </row>
    <row r="4" spans="1:10" ht="6" customHeight="1" x14ac:dyDescent="0.25">
      <c r="A4" s="29"/>
      <c r="B4" s="30"/>
      <c r="C4" s="30"/>
      <c r="D4" s="30"/>
      <c r="E4" s="30"/>
      <c r="F4" s="30"/>
      <c r="G4" s="30"/>
      <c r="H4" s="31"/>
    </row>
    <row r="5" spans="1:10" ht="17.25" customHeight="1" x14ac:dyDescent="0.25">
      <c r="A5" s="39" t="s">
        <v>5</v>
      </c>
      <c r="B5" s="40"/>
      <c r="C5" s="40"/>
      <c r="D5" s="40"/>
      <c r="E5" s="40"/>
      <c r="F5" s="40"/>
      <c r="G5" s="40"/>
      <c r="H5" s="41"/>
    </row>
    <row r="6" spans="1:10" ht="4.5" customHeight="1" x14ac:dyDescent="0.25">
      <c r="A6" s="43"/>
      <c r="B6" s="44"/>
      <c r="C6" s="44"/>
      <c r="D6" s="44"/>
      <c r="E6" s="44"/>
      <c r="F6" s="44"/>
      <c r="G6" s="44"/>
      <c r="H6" s="45"/>
    </row>
    <row r="7" spans="1:10" ht="16.5" customHeight="1" x14ac:dyDescent="0.25">
      <c r="A7" s="32" t="s">
        <v>2</v>
      </c>
      <c r="B7" s="33"/>
      <c r="C7" s="34" t="s">
        <v>64</v>
      </c>
      <c r="D7" s="34"/>
      <c r="E7" s="34"/>
      <c r="F7" s="34"/>
      <c r="G7" s="34"/>
      <c r="H7" s="35"/>
    </row>
    <row r="8" spans="1:10" ht="3.75" customHeight="1" x14ac:dyDescent="0.25">
      <c r="A8" s="36"/>
      <c r="B8" s="37"/>
      <c r="C8" s="37"/>
      <c r="D8" s="37"/>
      <c r="E8" s="37"/>
      <c r="F8" s="37"/>
      <c r="G8" s="37"/>
      <c r="H8" s="38"/>
    </row>
    <row r="9" spans="1:10" ht="60.75" customHeight="1" x14ac:dyDescent="0.25">
      <c r="A9" s="32" t="s">
        <v>3</v>
      </c>
      <c r="B9" s="33"/>
      <c r="C9" s="42"/>
      <c r="D9" s="42"/>
      <c r="E9" s="42"/>
      <c r="F9" s="1" t="s">
        <v>18</v>
      </c>
      <c r="G9" s="80"/>
      <c r="H9" s="81"/>
      <c r="J9" s="21" t="s">
        <v>48</v>
      </c>
    </row>
    <row r="10" spans="1:10" ht="36.75" customHeight="1" x14ac:dyDescent="0.25">
      <c r="A10" s="32" t="s">
        <v>4</v>
      </c>
      <c r="B10" s="33"/>
      <c r="C10" s="42"/>
      <c r="D10" s="42"/>
      <c r="E10" s="42"/>
      <c r="F10" s="1" t="s">
        <v>19</v>
      </c>
      <c r="G10" s="80"/>
      <c r="H10" s="81"/>
    </row>
    <row r="11" spans="1:10" ht="4.5" customHeight="1" x14ac:dyDescent="0.25">
      <c r="A11" s="58"/>
      <c r="B11" s="59"/>
      <c r="C11" s="59"/>
      <c r="D11" s="59"/>
      <c r="E11" s="59"/>
      <c r="F11" s="59"/>
      <c r="G11" s="59"/>
      <c r="H11" s="60"/>
    </row>
    <row r="12" spans="1:10" ht="15.75" x14ac:dyDescent="0.25">
      <c r="A12" s="39" t="s">
        <v>6</v>
      </c>
      <c r="B12" s="40"/>
      <c r="C12" s="40"/>
      <c r="D12" s="40"/>
      <c r="E12" s="40"/>
      <c r="F12" s="40"/>
      <c r="G12" s="40"/>
      <c r="H12" s="41"/>
    </row>
    <row r="13" spans="1:10" ht="4.5" customHeight="1" x14ac:dyDescent="0.25">
      <c r="A13" s="82"/>
      <c r="B13" s="83"/>
      <c r="C13" s="83"/>
      <c r="D13" s="83"/>
      <c r="E13" s="83"/>
      <c r="F13" s="83"/>
      <c r="G13" s="83"/>
      <c r="H13" s="84"/>
    </row>
    <row r="14" spans="1:10" ht="16.5" x14ac:dyDescent="0.3">
      <c r="A14" s="61" t="s">
        <v>11</v>
      </c>
      <c r="B14" s="62"/>
      <c r="C14" s="62"/>
      <c r="D14" s="62"/>
      <c r="E14" s="62"/>
      <c r="F14" s="62"/>
      <c r="G14" s="62"/>
      <c r="H14" s="63"/>
    </row>
    <row r="15" spans="1:10" ht="3.75" customHeight="1" x14ac:dyDescent="0.3">
      <c r="A15" s="64"/>
      <c r="B15" s="65"/>
      <c r="C15" s="65"/>
      <c r="D15" s="65"/>
      <c r="E15" s="65"/>
      <c r="F15" s="65"/>
      <c r="G15" s="65"/>
      <c r="H15" s="66"/>
    </row>
    <row r="16" spans="1:10" ht="16.5" x14ac:dyDescent="0.3">
      <c r="A16" s="73" t="s">
        <v>9</v>
      </c>
      <c r="B16" s="74"/>
      <c r="C16" s="10" t="s">
        <v>7</v>
      </c>
      <c r="D16" s="15" t="s">
        <v>10</v>
      </c>
      <c r="E16" s="74" t="s">
        <v>8</v>
      </c>
      <c r="F16" s="74"/>
      <c r="G16" s="74"/>
      <c r="H16" s="75"/>
      <c r="J16" s="18" t="s">
        <v>49</v>
      </c>
    </row>
    <row r="17" spans="1:10" s="4" customFormat="1" ht="165" customHeight="1" x14ac:dyDescent="0.2">
      <c r="A17" s="67" t="s">
        <v>66</v>
      </c>
      <c r="B17" s="68"/>
      <c r="C17" s="8">
        <v>8</v>
      </c>
      <c r="D17" s="7" t="str">
        <f>IF(C17=8,Listas!M3,(IF(C17=4,Listas!M4,(IF(C17=0,Listas!M5,0)))))</f>
        <v>Intención de suscribir un convenio que incluye: 
 - Desde dos (2) municipios con cobertura boscosa menor al 10% en relación con su jurisdicción territorial; y
 - Al menos 1 entidad pública entre: i) Autoridad ambiental de la zona donde se pretende ejecutar el proyecto. ii) Institutos de investigación del SINA. iii) Institución de Educación Superior – IES local o regional de carácter público.</v>
      </c>
      <c r="E17" s="69"/>
      <c r="F17" s="69"/>
      <c r="G17" s="69"/>
      <c r="H17" s="70"/>
      <c r="J17" s="19" t="s">
        <v>69</v>
      </c>
    </row>
    <row r="18" spans="1:10" s="4" customFormat="1" ht="174" customHeight="1" x14ac:dyDescent="0.2">
      <c r="A18" s="67" t="s">
        <v>70</v>
      </c>
      <c r="B18" s="68"/>
      <c r="C18" s="8">
        <v>8</v>
      </c>
      <c r="D18" s="7" t="str">
        <f>IF(C18=8,Listas!M9,(IF(C18=4,Listas!M10,(IF(C18=0,Listas!M11)))))</f>
        <v>Incluye:
 - Las 4 estrategias del componente de "Restauración participativa" bajo el(los) objetivo(s) de restauración y la(s) forma(s) de abordaje de la restauración que defina el formulador para el proyecto; y
 - La totalidad de líneas temáticas del componente de "Gobernanza para la restauración".</v>
      </c>
      <c r="E18" s="69"/>
      <c r="F18" s="69"/>
      <c r="G18" s="69"/>
      <c r="H18" s="70"/>
      <c r="J18" s="19" t="s">
        <v>78</v>
      </c>
    </row>
    <row r="19" spans="1:10" s="4" customFormat="1" ht="147.75" customHeight="1" x14ac:dyDescent="0.2">
      <c r="A19" s="67" t="s">
        <v>73</v>
      </c>
      <c r="B19" s="68"/>
      <c r="C19" s="8">
        <v>15</v>
      </c>
      <c r="D19" s="7" t="str">
        <f>IF(C19=15,Listas!M14,(IF(C19=10,Listas!M15,(IF(C19=5,Listas!M16,(IF(C19=0,Listas!M17)))))))</f>
        <v>Restauración en más de 3.000 hectáreas.</v>
      </c>
      <c r="E19" s="69"/>
      <c r="F19" s="69"/>
      <c r="G19" s="69"/>
      <c r="H19" s="70"/>
      <c r="J19" s="19" t="s">
        <v>79</v>
      </c>
    </row>
    <row r="20" spans="1:10" s="4" customFormat="1" ht="194.25" customHeight="1" x14ac:dyDescent="0.2">
      <c r="A20" s="67" t="s">
        <v>80</v>
      </c>
      <c r="B20" s="68"/>
      <c r="C20" s="8">
        <v>6</v>
      </c>
      <c r="D20" s="7" t="str">
        <f>IF(C20=6,Listas!M19,(IF(C20=3,Listas!M20,(IF(C20=0,Listas!M21)))))</f>
        <v>Cumple con los 2 aspectos requeridos:
 - Se evidencia articulación directa entre los productos del proyecto y las líneas estratégicas, programas, proyectos y zonificación de manejo definidas en el instrumento de planificación del área ambiental estratégica; y
 - El instrumento de planificación del área ambiental estratégica se encuentra aprobado por la entidad ambiental competente.</v>
      </c>
      <c r="E20" s="69"/>
      <c r="F20" s="69"/>
      <c r="G20" s="69"/>
      <c r="H20" s="70"/>
      <c r="J20" s="19" t="s">
        <v>51</v>
      </c>
    </row>
    <row r="21" spans="1:10" s="4" customFormat="1" ht="183" customHeight="1" x14ac:dyDescent="0.2">
      <c r="A21" s="67" t="s">
        <v>84</v>
      </c>
      <c r="B21" s="68"/>
      <c r="C21" s="8">
        <v>3</v>
      </c>
      <c r="D21" s="7" t="str">
        <f>IF(C21=3,Listas!M23,(IF(C21=0,Listas!M24)))</f>
        <v>El proyecto cuenta con productos y actividades que se ejecutan en alguna de las subzonas hidrográficas con índice de vulnerabilidad hídrica por desabastecimiento en rango muy alto y/o alto</v>
      </c>
      <c r="E21" s="69"/>
      <c r="F21" s="69"/>
      <c r="G21" s="69"/>
      <c r="H21" s="70"/>
      <c r="J21" s="19" t="s">
        <v>87</v>
      </c>
    </row>
    <row r="22" spans="1:10" s="4" customFormat="1" ht="34.5" customHeight="1" x14ac:dyDescent="0.2">
      <c r="A22" s="71" t="s">
        <v>35</v>
      </c>
      <c r="B22" s="72"/>
      <c r="C22" s="9">
        <f>SUM(C17:C21)</f>
        <v>40</v>
      </c>
      <c r="D22" s="14"/>
      <c r="E22" s="85"/>
      <c r="F22" s="85"/>
      <c r="G22" s="85"/>
      <c r="H22" s="86"/>
      <c r="J22" s="20"/>
    </row>
    <row r="23" spans="1:10" s="4" customFormat="1" ht="6.75" customHeight="1" x14ac:dyDescent="0.2">
      <c r="A23" s="3"/>
      <c r="D23" s="5"/>
      <c r="H23" s="6"/>
      <c r="J23" s="20"/>
    </row>
    <row r="24" spans="1:10" s="4" customFormat="1" ht="16.5" x14ac:dyDescent="0.3">
      <c r="A24" s="61" t="s">
        <v>65</v>
      </c>
      <c r="B24" s="62"/>
      <c r="C24" s="62"/>
      <c r="D24" s="62"/>
      <c r="E24" s="62"/>
      <c r="F24" s="62"/>
      <c r="G24" s="62"/>
      <c r="H24" s="63"/>
      <c r="J24" s="20"/>
    </row>
    <row r="25" spans="1:10" s="4" customFormat="1" ht="3.75" customHeight="1" x14ac:dyDescent="0.2">
      <c r="A25" s="3"/>
      <c r="D25" s="5"/>
      <c r="H25" s="6"/>
      <c r="J25" s="20"/>
    </row>
    <row r="26" spans="1:10" s="4" customFormat="1" ht="16.5" x14ac:dyDescent="0.3">
      <c r="A26" s="73" t="s">
        <v>9</v>
      </c>
      <c r="B26" s="74"/>
      <c r="C26" s="10" t="s">
        <v>7</v>
      </c>
      <c r="D26" s="11" t="s">
        <v>10</v>
      </c>
      <c r="E26" s="74" t="s">
        <v>8</v>
      </c>
      <c r="F26" s="74"/>
      <c r="G26" s="74"/>
      <c r="H26" s="75"/>
      <c r="J26" s="20"/>
    </row>
    <row r="27" spans="1:10" s="4" customFormat="1" ht="234" customHeight="1" x14ac:dyDescent="0.2">
      <c r="A27" s="67" t="s">
        <v>44</v>
      </c>
      <c r="B27" s="68"/>
      <c r="C27" s="8">
        <v>5</v>
      </c>
      <c r="D27" s="7" t="str">
        <f>IF(C27=5,Listas!M27,(IF(C27=3,Listas!M28,(IF(C27=0,Listas!M29)))))</f>
        <v>Cumple con los 2 aspectos requeridos: 
 - Describe su articulación con la política pública para cada uno de los niveles de gobierno (Nacional, Regional, Departamental o Municipal) contribuyendo a la meta nacional de restauración y su alineación con los instrumentos de planificación territorial; e
 - Incluye la descripción de la necesidad (o no) de tramitar las licencias ambientales, permisos o autorizaciones para el desarrollo de las actividades del proyecto.</v>
      </c>
      <c r="E27" s="69"/>
      <c r="F27" s="69"/>
      <c r="G27" s="69"/>
      <c r="H27" s="70"/>
      <c r="J27" s="19" t="s">
        <v>91</v>
      </c>
    </row>
    <row r="28" spans="1:10" s="4" customFormat="1" ht="380.1" customHeight="1" x14ac:dyDescent="0.2">
      <c r="A28" s="67" t="s">
        <v>45</v>
      </c>
      <c r="B28" s="68"/>
      <c r="C28" s="8">
        <v>17</v>
      </c>
      <c r="D28" s="7" t="str">
        <f>IF(C28=17,Listas!M32,(IF(C28=12,Listas!M33,(IF(C28=6,Listas!M34,(IF(C28=3,Listas!M35,(IF(C28=0,Listas!M36,0)))))))))</f>
        <v>Cuenta con total congruencia técnica entre el abordaje de los alcances temáticos que componen las líneas, sublíneas y acciones estratégicas, con todos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v>
      </c>
      <c r="E28" s="69"/>
      <c r="F28" s="69"/>
      <c r="G28" s="69"/>
      <c r="H28" s="70"/>
      <c r="J28" s="19" t="s">
        <v>92</v>
      </c>
    </row>
    <row r="29" spans="1:10" s="4" customFormat="1" ht="267.75" customHeight="1" x14ac:dyDescent="0.2">
      <c r="A29" s="67" t="s">
        <v>46</v>
      </c>
      <c r="B29" s="68"/>
      <c r="C29" s="8">
        <v>5</v>
      </c>
      <c r="D29" s="7" t="str">
        <f>IF(C29=5,Listas!M39,(IF(C29=3,Listas!M40,(IF(C29=1,Listas!#REF!,(IF(C29=0,Listas!M41)))))))</f>
        <v>Cumple con los 2 aspectos requeridos:
 - El presupuesto propuesto del proyecto se encuentra en un rango razonable de mercado para la región y sus líneas temáticas, guardando coherencia con los productos a obtener y con las actividades a desarrollar; y
 - Las actividades se encuentran soportadas en análisis de cantidades y Análisis de Precios Unitarios (APU), para el cumplimiento de las metas y objetivos del proyecto.</v>
      </c>
      <c r="E29" s="69"/>
      <c r="F29" s="69"/>
      <c r="G29" s="69"/>
      <c r="H29" s="70"/>
      <c r="J29" s="19" t="s">
        <v>50</v>
      </c>
    </row>
    <row r="30" spans="1:10" s="4" customFormat="1" ht="277.5" customHeight="1" x14ac:dyDescent="0.2">
      <c r="A30" s="67" t="s">
        <v>93</v>
      </c>
      <c r="B30" s="68"/>
      <c r="C30" s="8">
        <v>5</v>
      </c>
      <c r="D30" s="7" t="str">
        <f>IF(C30=10,Listas!M44,(IF(C30=5,Listas!M45,(IF(C30=0,Listas!M46)))))</f>
        <v>El diseño de las estrategias de Restauración, y su relación con la conservación de los ecosistemas, responde parcialmente a la categoría del "Mapa de integridad del paisaje para Colombia 2023" en la que se encuentra el(los) municipio(s) objeto del proyecto.</v>
      </c>
      <c r="E30" s="91"/>
      <c r="F30" s="91"/>
      <c r="G30" s="91"/>
      <c r="H30" s="92"/>
      <c r="J30" s="19" t="s">
        <v>117</v>
      </c>
    </row>
    <row r="31" spans="1:10" s="4" customFormat="1" ht="16.5" x14ac:dyDescent="0.3">
      <c r="A31" s="73" t="s">
        <v>9</v>
      </c>
      <c r="B31" s="74"/>
      <c r="C31" s="10" t="s">
        <v>7</v>
      </c>
      <c r="D31" s="11" t="s">
        <v>10</v>
      </c>
      <c r="E31" s="74" t="s">
        <v>8</v>
      </c>
      <c r="F31" s="74"/>
      <c r="G31" s="74"/>
      <c r="H31" s="75"/>
      <c r="J31" s="20"/>
    </row>
    <row r="32" spans="1:10" s="4" customFormat="1" ht="284.25" customHeight="1" x14ac:dyDescent="0.2">
      <c r="A32" s="67" t="s">
        <v>98</v>
      </c>
      <c r="B32" s="68"/>
      <c r="C32" s="8">
        <v>8</v>
      </c>
      <c r="D32" s="7" t="str">
        <f>IF(C32=8,Listas!M48,(IF(C32=5,Listas!M49,(IF(C32=3,Listas!M50,(IF(C32=0,Listas!M51)))))))</f>
        <v>Cumple con los 3 aspectos requeridos:
 - Realiza el análisis de los factores limitantes, potenciadores, tensionantes y disturbios; y
 - Están soportados a través de una caracterización (estado actual) físico-biótica y socioeconómica del área de estudio; y
 - Es congruente con la problemática, en la que se identifica y evidencia la participación de la comunidad.</v>
      </c>
      <c r="E32" s="69"/>
      <c r="F32" s="69"/>
      <c r="G32" s="69"/>
      <c r="H32" s="70"/>
      <c r="J32" s="19" t="s">
        <v>97</v>
      </c>
    </row>
    <row r="33" spans="1:10" s="4" customFormat="1" ht="304.5" customHeight="1" x14ac:dyDescent="0.2">
      <c r="A33" s="67" t="s">
        <v>99</v>
      </c>
      <c r="B33" s="68"/>
      <c r="C33" s="8">
        <v>8</v>
      </c>
      <c r="D33" s="7" t="str">
        <f>IF(C33=8,Listas!M53,(IF(C33=4,Listas!M54,(IF(C33=0,Listas!M55)))))</f>
        <v>Incluye un análisis del área ambiental estratégica a escala congruente con el instrumento de planificación ambiental aprobado, teniendo en cuenta su localización, altura (mínima y máxima), coordenadas geográficas y planas, y capas (shape), entre otras.</v>
      </c>
      <c r="E33" s="69"/>
      <c r="F33" s="69"/>
      <c r="G33" s="69"/>
      <c r="H33" s="70"/>
      <c r="J33" s="19" t="s">
        <v>100</v>
      </c>
    </row>
    <row r="34" spans="1:10" s="4" customFormat="1" ht="291" customHeight="1" x14ac:dyDescent="0.2">
      <c r="A34" s="67" t="s">
        <v>47</v>
      </c>
      <c r="B34" s="68"/>
      <c r="C34" s="8">
        <v>7</v>
      </c>
      <c r="D34" s="7" t="str">
        <f>IF(C34=7,Listas!M58,(IF(C34=3,Listas!M59,(IF(C34=1,Listas!M60,(IF(C34=0,Listas!M61)))))))</f>
        <v>Cumple con los 3 aspectos requeridos: 
 - Incluye una estrategia de sostenibilidad técnica, social, ambiental, administrativa y financiera; y
 - Describe la capacidad y aporte de las entidades que participan en el proyecto, las responsabilidades y gestión de recursos e instrumentos de planificación propios; y
 - Detalla claramente las acciones en un horizonte de tiempo específico (corto, mediano y largo plazo).</v>
      </c>
      <c r="E34" s="69"/>
      <c r="F34" s="69"/>
      <c r="G34" s="69"/>
      <c r="H34" s="70"/>
      <c r="J34" s="19" t="s">
        <v>105</v>
      </c>
    </row>
    <row r="35" spans="1:10" s="4" customFormat="1" ht="33.75" customHeight="1" x14ac:dyDescent="0.2">
      <c r="A35" s="104" t="s">
        <v>32</v>
      </c>
      <c r="B35" s="105"/>
      <c r="C35" s="9">
        <f>SUM(C27:C34)</f>
        <v>55</v>
      </c>
      <c r="D35" s="14"/>
      <c r="E35" s="85"/>
      <c r="F35" s="85"/>
      <c r="G35" s="85"/>
      <c r="H35" s="86"/>
    </row>
    <row r="36" spans="1:10" s="4" customFormat="1" ht="10.5" customHeight="1" thickBot="1" x14ac:dyDescent="0.25">
      <c r="A36" s="3"/>
      <c r="D36" s="5"/>
      <c r="H36" s="6"/>
    </row>
    <row r="37" spans="1:10" s="4" customFormat="1" ht="18.75" customHeight="1" x14ac:dyDescent="0.2">
      <c r="A37" s="89" t="s">
        <v>33</v>
      </c>
      <c r="B37" s="90"/>
      <c r="C37" s="90"/>
      <c r="D37" s="90"/>
      <c r="E37" s="87">
        <f>+C22+C35</f>
        <v>95</v>
      </c>
      <c r="F37" s="87"/>
      <c r="G37" s="87"/>
      <c r="H37" s="88"/>
    </row>
    <row r="38" spans="1:10" s="4" customFormat="1" ht="18.75" customHeight="1" thickBot="1" x14ac:dyDescent="0.25">
      <c r="A38" s="76" t="s">
        <v>20</v>
      </c>
      <c r="B38" s="77"/>
      <c r="C38" s="77"/>
      <c r="D38" s="77"/>
      <c r="E38" s="78" t="str">
        <f>+IF(E37&gt;69,Listas!M64,Listas!M65)</f>
        <v>Puntaje ≥ 70: En lista de elegibles</v>
      </c>
      <c r="F38" s="78"/>
      <c r="G38" s="78"/>
      <c r="H38" s="79"/>
    </row>
    <row r="39" spans="1:10" s="4" customFormat="1" ht="7.5" customHeight="1" thickBot="1" x14ac:dyDescent="0.25">
      <c r="A39" s="12"/>
      <c r="B39" s="16"/>
      <c r="C39" s="16"/>
      <c r="D39" s="16"/>
      <c r="E39" s="17"/>
      <c r="F39" s="17"/>
      <c r="G39" s="17"/>
      <c r="H39" s="13"/>
    </row>
    <row r="40" spans="1:10" s="4" customFormat="1" ht="161.25" customHeight="1" thickBot="1" x14ac:dyDescent="0.25">
      <c r="A40" s="101" t="s">
        <v>106</v>
      </c>
      <c r="B40" s="102"/>
      <c r="C40" s="102"/>
      <c r="D40" s="102"/>
      <c r="E40" s="102"/>
      <c r="F40" s="102"/>
      <c r="G40" s="102"/>
      <c r="H40" s="103"/>
    </row>
    <row r="41" spans="1:10" s="4" customFormat="1" ht="7.5" customHeight="1" x14ac:dyDescent="0.2">
      <c r="A41" s="3"/>
      <c r="D41" s="5"/>
      <c r="H41" s="6"/>
    </row>
    <row r="42" spans="1:10" s="4" customFormat="1" ht="7.5" customHeight="1" thickBot="1" x14ac:dyDescent="0.25">
      <c r="A42" s="3"/>
      <c r="D42" s="5"/>
      <c r="H42" s="6"/>
    </row>
    <row r="43" spans="1:10" s="4" customFormat="1" ht="16.5" x14ac:dyDescent="0.3">
      <c r="A43" s="95" t="s">
        <v>16</v>
      </c>
      <c r="B43" s="96"/>
      <c r="C43" s="96"/>
      <c r="D43" s="96"/>
      <c r="E43" s="97" t="s">
        <v>14</v>
      </c>
      <c r="F43" s="97"/>
      <c r="G43" s="97"/>
      <c r="H43" s="98"/>
    </row>
    <row r="44" spans="1:10" s="4" customFormat="1" ht="17.25" thickBot="1" x14ac:dyDescent="0.35">
      <c r="A44" s="99" t="s">
        <v>15</v>
      </c>
      <c r="B44" s="100"/>
      <c r="C44" s="100"/>
      <c r="D44" s="100"/>
      <c r="E44" s="93" t="s">
        <v>17</v>
      </c>
      <c r="F44" s="93"/>
      <c r="G44" s="93"/>
      <c r="H44" s="94"/>
    </row>
    <row r="45" spans="1:10" s="4" customFormat="1" ht="12.75" x14ac:dyDescent="0.2">
      <c r="D45" s="5"/>
    </row>
    <row r="46" spans="1:10" s="4" customFormat="1" ht="12.75" x14ac:dyDescent="0.2">
      <c r="D46" s="5"/>
    </row>
    <row r="47" spans="1:10" s="4" customFormat="1" ht="12.75" x14ac:dyDescent="0.2">
      <c r="D47" s="5"/>
    </row>
    <row r="48" spans="1:10" s="4" customFormat="1" ht="12.75" x14ac:dyDescent="0.2">
      <c r="D48" s="5"/>
    </row>
    <row r="49" spans="4:4" s="4" customFormat="1" ht="12.75" x14ac:dyDescent="0.2">
      <c r="D49" s="5"/>
    </row>
    <row r="50" spans="4:4" s="4" customFormat="1" ht="12.75" x14ac:dyDescent="0.2">
      <c r="D50" s="5"/>
    </row>
    <row r="51" spans="4:4" s="4" customFormat="1" ht="12.75" x14ac:dyDescent="0.2">
      <c r="D51" s="5"/>
    </row>
    <row r="52" spans="4:4" s="4" customFormat="1" ht="12.75" x14ac:dyDescent="0.2">
      <c r="D52" s="5"/>
    </row>
    <row r="53" spans="4:4" s="4" customFormat="1" ht="12.75" x14ac:dyDescent="0.2">
      <c r="D53" s="5"/>
    </row>
    <row r="54" spans="4:4" s="4" customFormat="1" ht="12.75" x14ac:dyDescent="0.2">
      <c r="D54" s="5"/>
    </row>
    <row r="55" spans="4:4" s="4" customFormat="1" ht="12.75" x14ac:dyDescent="0.2">
      <c r="D55" s="5"/>
    </row>
    <row r="56" spans="4:4" s="4" customFormat="1" ht="12.75" x14ac:dyDescent="0.2">
      <c r="D56" s="5"/>
    </row>
    <row r="57" spans="4:4" s="4" customFormat="1" ht="12.75" x14ac:dyDescent="0.2">
      <c r="D57" s="5"/>
    </row>
    <row r="58" spans="4:4" s="4" customFormat="1" ht="12.75" x14ac:dyDescent="0.2">
      <c r="D58" s="5"/>
    </row>
    <row r="59" spans="4:4" s="4" customFormat="1" ht="12.75" x14ac:dyDescent="0.2">
      <c r="D59" s="5"/>
    </row>
    <row r="60" spans="4:4" s="4" customFormat="1" ht="12.75" x14ac:dyDescent="0.2">
      <c r="D60" s="5"/>
    </row>
    <row r="61" spans="4:4" s="4" customFormat="1" ht="12.75" x14ac:dyDescent="0.2">
      <c r="D61" s="5"/>
    </row>
    <row r="62" spans="4:4" s="4" customFormat="1" ht="12.75" x14ac:dyDescent="0.2">
      <c r="D62" s="5"/>
    </row>
    <row r="63" spans="4:4" s="4" customFormat="1" ht="12.75" x14ac:dyDescent="0.2">
      <c r="D63" s="5"/>
    </row>
    <row r="64" spans="4:4" s="4" customFormat="1" ht="12.75" x14ac:dyDescent="0.2">
      <c r="D64" s="5"/>
    </row>
    <row r="65" spans="4:4" s="4" customFormat="1" ht="12.75" x14ac:dyDescent="0.2">
      <c r="D65" s="5"/>
    </row>
    <row r="66" spans="4:4" s="4" customFormat="1" ht="12.75" x14ac:dyDescent="0.2">
      <c r="D66" s="5"/>
    </row>
    <row r="67" spans="4:4" s="4" customFormat="1" ht="12.75" x14ac:dyDescent="0.2">
      <c r="D67" s="5"/>
    </row>
    <row r="68" spans="4:4" s="4" customFormat="1" ht="12.75" x14ac:dyDescent="0.2">
      <c r="D68" s="5"/>
    </row>
    <row r="69" spans="4:4" s="4" customFormat="1" ht="12.75" x14ac:dyDescent="0.2">
      <c r="D69" s="5"/>
    </row>
    <row r="70" spans="4:4" s="4" customFormat="1" ht="12.75" x14ac:dyDescent="0.2">
      <c r="D70" s="5"/>
    </row>
    <row r="71" spans="4:4" s="4" customFormat="1" ht="12.75" x14ac:dyDescent="0.2">
      <c r="D71" s="5"/>
    </row>
    <row r="72" spans="4:4" s="4" customFormat="1" ht="12.75" x14ac:dyDescent="0.2">
      <c r="D72" s="5"/>
    </row>
    <row r="73" spans="4:4" s="4" customFormat="1" ht="12.75" x14ac:dyDescent="0.2">
      <c r="D73" s="5"/>
    </row>
    <row r="74" spans="4:4" s="4" customFormat="1" ht="12.75" x14ac:dyDescent="0.2">
      <c r="D74" s="5"/>
    </row>
    <row r="75" spans="4:4" s="4" customFormat="1" ht="12.75" x14ac:dyDescent="0.2">
      <c r="D75" s="5"/>
    </row>
    <row r="76" spans="4:4" s="4" customFormat="1" ht="12.75" x14ac:dyDescent="0.2">
      <c r="D76" s="5"/>
    </row>
    <row r="77" spans="4:4" s="4" customFormat="1" ht="12.75" x14ac:dyDescent="0.2">
      <c r="D77" s="5"/>
    </row>
    <row r="78" spans="4:4" s="4" customFormat="1" ht="12.75" x14ac:dyDescent="0.2">
      <c r="D78" s="5"/>
    </row>
    <row r="79" spans="4:4" s="4" customFormat="1" ht="12.75" x14ac:dyDescent="0.2">
      <c r="D79" s="5"/>
    </row>
    <row r="80" spans="4:4" s="4" customFormat="1" ht="12.75" x14ac:dyDescent="0.2">
      <c r="D80" s="5"/>
    </row>
    <row r="81" spans="4:4" s="4" customFormat="1" ht="12.75" x14ac:dyDescent="0.2">
      <c r="D81" s="5"/>
    </row>
    <row r="82" spans="4:4" s="4" customFormat="1" ht="12.75" x14ac:dyDescent="0.2">
      <c r="D82" s="5"/>
    </row>
    <row r="83" spans="4:4" s="4" customFormat="1" ht="12.75" x14ac:dyDescent="0.2">
      <c r="D83" s="5"/>
    </row>
    <row r="84" spans="4:4" s="4" customFormat="1" ht="12.75" x14ac:dyDescent="0.2">
      <c r="D84" s="5"/>
    </row>
    <row r="85" spans="4:4" s="4" customFormat="1" ht="12.75" x14ac:dyDescent="0.2">
      <c r="D85" s="5"/>
    </row>
    <row r="86" spans="4:4" s="4" customFormat="1" ht="12.75" x14ac:dyDescent="0.2">
      <c r="D86" s="5"/>
    </row>
    <row r="87" spans="4:4" s="4" customFormat="1" ht="12.75" x14ac:dyDescent="0.2">
      <c r="D87" s="5"/>
    </row>
    <row r="88" spans="4:4" s="4" customFormat="1" ht="12.75" x14ac:dyDescent="0.2">
      <c r="D88" s="5"/>
    </row>
    <row r="89" spans="4:4" s="4" customFormat="1" ht="12.75" x14ac:dyDescent="0.2">
      <c r="D89" s="5"/>
    </row>
    <row r="90" spans="4:4" s="4" customFormat="1" ht="12.75" x14ac:dyDescent="0.2">
      <c r="D90" s="5"/>
    </row>
    <row r="91" spans="4:4" s="4" customFormat="1" ht="12.75" x14ac:dyDescent="0.2">
      <c r="D91" s="5"/>
    </row>
    <row r="92" spans="4:4" s="4" customFormat="1" ht="12.75" x14ac:dyDescent="0.2">
      <c r="D92" s="5"/>
    </row>
    <row r="93" spans="4:4" s="4" customFormat="1" ht="12.75" x14ac:dyDescent="0.2">
      <c r="D93" s="5"/>
    </row>
    <row r="94" spans="4:4" s="4" customFormat="1" ht="12.75" x14ac:dyDescent="0.2">
      <c r="D94" s="5"/>
    </row>
    <row r="95" spans="4:4" s="4" customFormat="1" ht="12.75" x14ac:dyDescent="0.2">
      <c r="D95" s="5"/>
    </row>
    <row r="96" spans="4:4" s="4" customFormat="1" ht="12.75" x14ac:dyDescent="0.2">
      <c r="D96" s="5"/>
    </row>
    <row r="97" spans="4:4" s="4" customFormat="1" ht="12.75" x14ac:dyDescent="0.2">
      <c r="D97" s="5"/>
    </row>
    <row r="98" spans="4:4" s="4" customFormat="1" ht="12.75" x14ac:dyDescent="0.2">
      <c r="D98" s="5"/>
    </row>
    <row r="99" spans="4:4" s="4" customFormat="1" ht="12.75" x14ac:dyDescent="0.2">
      <c r="D99" s="5"/>
    </row>
    <row r="100" spans="4:4" s="4" customFormat="1" ht="12.75" x14ac:dyDescent="0.2">
      <c r="D100" s="5"/>
    </row>
    <row r="101" spans="4:4" s="4" customFormat="1" ht="12.75" x14ac:dyDescent="0.2">
      <c r="D101" s="5"/>
    </row>
    <row r="102" spans="4:4" s="4" customFormat="1" ht="12.75" x14ac:dyDescent="0.2">
      <c r="D102" s="5"/>
    </row>
    <row r="103" spans="4:4" s="4" customFormat="1" ht="12.75" x14ac:dyDescent="0.2">
      <c r="D103" s="5"/>
    </row>
    <row r="104" spans="4:4" s="4" customFormat="1" ht="12.75" x14ac:dyDescent="0.2">
      <c r="D104" s="5"/>
    </row>
    <row r="105" spans="4:4" s="4" customFormat="1" ht="12.75" x14ac:dyDescent="0.2">
      <c r="D105" s="5"/>
    </row>
    <row r="106" spans="4:4" s="4" customFormat="1" ht="12.75" x14ac:dyDescent="0.2">
      <c r="D106" s="5"/>
    </row>
    <row r="107" spans="4:4" s="4" customFormat="1" ht="12.75" x14ac:dyDescent="0.2">
      <c r="D107" s="5"/>
    </row>
    <row r="108" spans="4:4" s="4" customFormat="1" ht="12.75" x14ac:dyDescent="0.2">
      <c r="D108" s="5"/>
    </row>
    <row r="109" spans="4:4" s="4" customFormat="1" ht="12.75" x14ac:dyDescent="0.2">
      <c r="D109" s="5"/>
    </row>
    <row r="110" spans="4:4" s="4" customFormat="1" ht="12.75" x14ac:dyDescent="0.2">
      <c r="D110" s="5"/>
    </row>
    <row r="111" spans="4:4" s="4" customFormat="1" ht="12.75" x14ac:dyDescent="0.2">
      <c r="D111" s="5"/>
    </row>
    <row r="112" spans="4:4" s="4" customFormat="1" ht="12.75" x14ac:dyDescent="0.2">
      <c r="D112" s="5"/>
    </row>
    <row r="113" spans="4:4" s="4" customFormat="1" ht="12.75" x14ac:dyDescent="0.2">
      <c r="D113" s="5"/>
    </row>
    <row r="114" spans="4:4" s="4" customFormat="1" ht="12.75" x14ac:dyDescent="0.2">
      <c r="D114" s="5"/>
    </row>
    <row r="115" spans="4:4" s="4" customFormat="1" ht="12.75" x14ac:dyDescent="0.2">
      <c r="D115" s="5"/>
    </row>
    <row r="116" spans="4:4" s="4" customFormat="1" ht="12.75" x14ac:dyDescent="0.2">
      <c r="D116" s="5"/>
    </row>
    <row r="117" spans="4:4" s="4" customFormat="1" ht="12.75" x14ac:dyDescent="0.2">
      <c r="D117" s="5"/>
    </row>
    <row r="118" spans="4:4" s="4" customFormat="1" ht="12.75" x14ac:dyDescent="0.2">
      <c r="D118" s="5"/>
    </row>
    <row r="119" spans="4:4" s="4" customFormat="1" ht="12.75" x14ac:dyDescent="0.2">
      <c r="D119" s="5"/>
    </row>
    <row r="120" spans="4:4" s="4" customFormat="1" ht="12.75" x14ac:dyDescent="0.2">
      <c r="D120" s="5"/>
    </row>
    <row r="121" spans="4:4" s="4" customFormat="1" ht="12.75" x14ac:dyDescent="0.2">
      <c r="D121" s="5"/>
    </row>
    <row r="122" spans="4:4" s="4" customFormat="1" ht="12.75" x14ac:dyDescent="0.2">
      <c r="D122" s="5"/>
    </row>
    <row r="123" spans="4:4" s="4" customFormat="1" ht="12.75" x14ac:dyDescent="0.2">
      <c r="D123" s="5"/>
    </row>
    <row r="124" spans="4:4" s="4" customFormat="1" ht="12.75" x14ac:dyDescent="0.2">
      <c r="D124" s="5"/>
    </row>
    <row r="125" spans="4:4" s="4" customFormat="1" ht="12.75" x14ac:dyDescent="0.2">
      <c r="D125" s="5"/>
    </row>
    <row r="126" spans="4:4" s="4" customFormat="1" ht="12.75" x14ac:dyDescent="0.2">
      <c r="D126" s="5"/>
    </row>
    <row r="127" spans="4:4" s="4" customFormat="1" ht="12.75" x14ac:dyDescent="0.2">
      <c r="D127" s="5"/>
    </row>
    <row r="128" spans="4:4" s="4" customFormat="1" ht="12.75" x14ac:dyDescent="0.2">
      <c r="D128" s="5"/>
    </row>
    <row r="129" spans="4:4" s="4" customFormat="1" ht="12.75" x14ac:dyDescent="0.2">
      <c r="D129" s="5"/>
    </row>
    <row r="130" spans="4:4" s="4" customFormat="1" ht="12.75" x14ac:dyDescent="0.2">
      <c r="D130" s="5"/>
    </row>
    <row r="131" spans="4:4" s="4" customFormat="1" ht="12.75" x14ac:dyDescent="0.2">
      <c r="D131" s="5"/>
    </row>
    <row r="132" spans="4:4" s="4" customFormat="1" ht="12.75" x14ac:dyDescent="0.2">
      <c r="D132" s="5"/>
    </row>
    <row r="133" spans="4:4" s="4" customFormat="1" ht="12.75" x14ac:dyDescent="0.2">
      <c r="D133" s="5"/>
    </row>
    <row r="134" spans="4:4" s="4" customFormat="1" ht="12.75" x14ac:dyDescent="0.2">
      <c r="D134" s="5"/>
    </row>
    <row r="135" spans="4:4" s="4" customFormat="1" ht="12.75" x14ac:dyDescent="0.2">
      <c r="D135" s="5"/>
    </row>
    <row r="136" spans="4:4" s="4" customFormat="1" ht="12.75" x14ac:dyDescent="0.2">
      <c r="D136" s="5"/>
    </row>
    <row r="137" spans="4:4" s="4" customFormat="1" ht="12.75" x14ac:dyDescent="0.2">
      <c r="D137" s="5"/>
    </row>
    <row r="138" spans="4:4" s="4" customFormat="1" ht="12.75" x14ac:dyDescent="0.2">
      <c r="D138" s="5"/>
    </row>
    <row r="139" spans="4:4" s="4" customFormat="1" ht="12.75" x14ac:dyDescent="0.2">
      <c r="D139" s="5"/>
    </row>
    <row r="140" spans="4:4" s="4" customFormat="1" ht="12.75" x14ac:dyDescent="0.2">
      <c r="D140" s="5"/>
    </row>
    <row r="141" spans="4:4" s="4" customFormat="1" ht="12.75" x14ac:dyDescent="0.2">
      <c r="D141" s="5"/>
    </row>
    <row r="142" spans="4:4" s="4" customFormat="1" ht="12.75" x14ac:dyDescent="0.2">
      <c r="D142" s="5"/>
    </row>
    <row r="143" spans="4:4" s="4" customFormat="1" ht="12.75" x14ac:dyDescent="0.2">
      <c r="D143" s="5"/>
    </row>
    <row r="144" spans="4:4" s="4" customFormat="1" ht="12.75" x14ac:dyDescent="0.2">
      <c r="D144" s="5"/>
    </row>
    <row r="145" spans="4:4" s="4" customFormat="1" ht="12.75" x14ac:dyDescent="0.2">
      <c r="D145" s="5"/>
    </row>
    <row r="146" spans="4:4" s="4" customFormat="1" ht="12.75" x14ac:dyDescent="0.2">
      <c r="D146" s="5"/>
    </row>
    <row r="147" spans="4:4" s="4" customFormat="1" ht="12.75" x14ac:dyDescent="0.2">
      <c r="D147" s="5"/>
    </row>
    <row r="148" spans="4:4" s="4" customFormat="1" ht="12.75" x14ac:dyDescent="0.2">
      <c r="D148" s="5"/>
    </row>
    <row r="149" spans="4:4" s="4" customFormat="1" ht="12.75" x14ac:dyDescent="0.2">
      <c r="D149" s="5"/>
    </row>
    <row r="150" spans="4:4" s="4" customFormat="1" ht="12.75" x14ac:dyDescent="0.2">
      <c r="D150" s="5"/>
    </row>
    <row r="151" spans="4:4" s="4" customFormat="1" ht="12.75" x14ac:dyDescent="0.2">
      <c r="D151" s="5"/>
    </row>
    <row r="152" spans="4:4" s="4" customFormat="1" ht="12.75" x14ac:dyDescent="0.2">
      <c r="D152" s="5"/>
    </row>
    <row r="153" spans="4:4" s="4" customFormat="1" ht="12.75" x14ac:dyDescent="0.2">
      <c r="D153" s="5"/>
    </row>
    <row r="154" spans="4:4" s="4" customFormat="1" ht="12.75" x14ac:dyDescent="0.2">
      <c r="D154" s="5"/>
    </row>
    <row r="155" spans="4:4" s="4" customFormat="1" ht="12.75" x14ac:dyDescent="0.2">
      <c r="D155" s="5"/>
    </row>
    <row r="156" spans="4:4" s="4" customFormat="1" ht="12.75" x14ac:dyDescent="0.2">
      <c r="D156" s="5"/>
    </row>
    <row r="157" spans="4:4" s="4" customFormat="1" ht="12.75" x14ac:dyDescent="0.2">
      <c r="D157" s="5"/>
    </row>
    <row r="158" spans="4:4" s="4" customFormat="1" ht="12.75" x14ac:dyDescent="0.2">
      <c r="D158" s="5"/>
    </row>
    <row r="159" spans="4:4" s="4" customFormat="1" ht="12.75" x14ac:dyDescent="0.2">
      <c r="D159" s="5"/>
    </row>
    <row r="160" spans="4:4" s="4" customFormat="1" ht="12.75" x14ac:dyDescent="0.2">
      <c r="D160" s="5"/>
    </row>
    <row r="161" spans="4:4" s="4" customFormat="1" ht="12.75" x14ac:dyDescent="0.2">
      <c r="D161" s="5"/>
    </row>
    <row r="162" spans="4:4" s="4" customFormat="1" ht="12.75" x14ac:dyDescent="0.2">
      <c r="D162" s="5"/>
    </row>
    <row r="163" spans="4:4" s="4" customFormat="1" ht="12.75" x14ac:dyDescent="0.2">
      <c r="D163" s="5"/>
    </row>
    <row r="164" spans="4:4" s="4" customFormat="1" ht="12.75" x14ac:dyDescent="0.2">
      <c r="D164" s="5"/>
    </row>
    <row r="165" spans="4:4" s="4" customFormat="1" ht="12.75" x14ac:dyDescent="0.2">
      <c r="D165" s="5"/>
    </row>
    <row r="166" spans="4:4" s="4" customFormat="1" ht="12.75" x14ac:dyDescent="0.2">
      <c r="D166" s="5"/>
    </row>
    <row r="167" spans="4:4" s="4" customFormat="1" ht="12.75" x14ac:dyDescent="0.2">
      <c r="D167" s="5"/>
    </row>
    <row r="168" spans="4:4" s="4" customFormat="1" ht="12.75" x14ac:dyDescent="0.2">
      <c r="D168" s="5"/>
    </row>
    <row r="169" spans="4:4" s="4" customFormat="1" ht="12.75" x14ac:dyDescent="0.2">
      <c r="D169" s="5"/>
    </row>
    <row r="170" spans="4:4" s="4" customFormat="1" ht="12.75" x14ac:dyDescent="0.2">
      <c r="D170" s="5"/>
    </row>
    <row r="171" spans="4:4" s="4" customFormat="1" ht="12.75" x14ac:dyDescent="0.2">
      <c r="D171" s="5"/>
    </row>
    <row r="172" spans="4:4" s="4" customFormat="1" ht="12.75" x14ac:dyDescent="0.2">
      <c r="D172" s="5"/>
    </row>
    <row r="173" spans="4:4" s="4" customFormat="1" ht="12.75" x14ac:dyDescent="0.2">
      <c r="D173" s="5"/>
    </row>
    <row r="174" spans="4:4" s="4" customFormat="1" ht="12.75" x14ac:dyDescent="0.2">
      <c r="D174" s="5"/>
    </row>
    <row r="175" spans="4:4" s="4" customFormat="1" ht="12.75" x14ac:dyDescent="0.2">
      <c r="D175" s="5"/>
    </row>
    <row r="176" spans="4:4" s="4" customFormat="1" ht="12.75" x14ac:dyDescent="0.2">
      <c r="D176" s="5"/>
    </row>
    <row r="177" spans="4:4" s="4" customFormat="1" ht="12.75" x14ac:dyDescent="0.2">
      <c r="D177" s="5"/>
    </row>
    <row r="178" spans="4:4" s="4" customFormat="1" ht="12.75" x14ac:dyDescent="0.2">
      <c r="D178" s="5"/>
    </row>
    <row r="179" spans="4:4" s="4" customFormat="1" ht="12.75" x14ac:dyDescent="0.2">
      <c r="D179" s="5"/>
    </row>
    <row r="180" spans="4:4" s="4" customFormat="1" ht="12.75" x14ac:dyDescent="0.2">
      <c r="D180" s="5"/>
    </row>
    <row r="181" spans="4:4" s="4" customFormat="1" ht="12.75" x14ac:dyDescent="0.2">
      <c r="D181" s="5"/>
    </row>
    <row r="182" spans="4:4" s="4" customFormat="1" ht="12.75" x14ac:dyDescent="0.2">
      <c r="D182" s="5"/>
    </row>
    <row r="183" spans="4:4" s="4" customFormat="1" ht="12.75" x14ac:dyDescent="0.2">
      <c r="D183" s="5"/>
    </row>
    <row r="184" spans="4:4" s="4" customFormat="1" ht="12.75" x14ac:dyDescent="0.2">
      <c r="D184" s="5"/>
    </row>
    <row r="185" spans="4:4" s="4" customFormat="1" ht="12.75" x14ac:dyDescent="0.2">
      <c r="D185" s="5"/>
    </row>
    <row r="186" spans="4:4" s="4" customFormat="1" ht="12.75" x14ac:dyDescent="0.2">
      <c r="D186" s="5"/>
    </row>
    <row r="187" spans="4:4" s="4" customFormat="1" ht="12.75" x14ac:dyDescent="0.2">
      <c r="D187" s="5"/>
    </row>
    <row r="188" spans="4:4" s="4" customFormat="1" ht="12.75" x14ac:dyDescent="0.2">
      <c r="D188" s="5"/>
    </row>
    <row r="189" spans="4:4" s="4" customFormat="1" ht="12.75" x14ac:dyDescent="0.2">
      <c r="D189" s="5"/>
    </row>
    <row r="190" spans="4:4" s="4" customFormat="1" ht="12.75" x14ac:dyDescent="0.2">
      <c r="D190" s="5"/>
    </row>
    <row r="191" spans="4:4" s="4" customFormat="1" ht="12.75" x14ac:dyDescent="0.2">
      <c r="D191" s="5"/>
    </row>
    <row r="192" spans="4:4" s="4" customFormat="1" ht="12.75" x14ac:dyDescent="0.2">
      <c r="D192" s="5"/>
    </row>
    <row r="193" spans="4:4" s="4" customFormat="1" ht="12.75" x14ac:dyDescent="0.2">
      <c r="D193" s="5"/>
    </row>
    <row r="194" spans="4:4" s="4" customFormat="1" ht="12.75" x14ac:dyDescent="0.2">
      <c r="D194" s="5"/>
    </row>
    <row r="195" spans="4:4" s="4" customFormat="1" ht="12.75" x14ac:dyDescent="0.2">
      <c r="D195" s="5"/>
    </row>
    <row r="196" spans="4:4" s="4" customFormat="1" ht="12.75" x14ac:dyDescent="0.2">
      <c r="D196" s="5"/>
    </row>
    <row r="197" spans="4:4" s="4" customFormat="1" ht="12.75" x14ac:dyDescent="0.2">
      <c r="D197" s="5"/>
    </row>
    <row r="198" spans="4:4" s="4" customFormat="1" ht="12.75" x14ac:dyDescent="0.2">
      <c r="D198" s="5"/>
    </row>
    <row r="199" spans="4:4" s="4" customFormat="1" ht="12.75" x14ac:dyDescent="0.2">
      <c r="D199" s="5"/>
    </row>
    <row r="200" spans="4:4" s="4" customFormat="1" ht="12.75" x14ac:dyDescent="0.2">
      <c r="D200" s="5"/>
    </row>
    <row r="201" spans="4:4" s="4" customFormat="1" ht="12.75" x14ac:dyDescent="0.2">
      <c r="D201" s="5"/>
    </row>
    <row r="202" spans="4:4" s="4" customFormat="1" ht="12.75" x14ac:dyDescent="0.2">
      <c r="D202" s="5"/>
    </row>
    <row r="203" spans="4:4" s="4" customFormat="1" ht="12.75" x14ac:dyDescent="0.2">
      <c r="D203" s="5"/>
    </row>
    <row r="204" spans="4:4" s="4" customFormat="1" ht="12.75" x14ac:dyDescent="0.2">
      <c r="D204" s="5"/>
    </row>
    <row r="205" spans="4:4" s="4" customFormat="1" ht="12.75" x14ac:dyDescent="0.2">
      <c r="D205" s="5"/>
    </row>
    <row r="206" spans="4:4" s="4" customFormat="1" ht="12.75" x14ac:dyDescent="0.2">
      <c r="D206" s="5"/>
    </row>
    <row r="207" spans="4:4" s="4" customFormat="1" ht="12.75" x14ac:dyDescent="0.2">
      <c r="D207" s="5"/>
    </row>
    <row r="208" spans="4:4" s="4" customFormat="1" ht="12.75" x14ac:dyDescent="0.2">
      <c r="D208" s="5"/>
    </row>
    <row r="209" spans="4:4" s="4" customFormat="1" ht="12.75" x14ac:dyDescent="0.2">
      <c r="D209" s="5"/>
    </row>
    <row r="210" spans="4:4" s="4" customFormat="1" ht="12.75" x14ac:dyDescent="0.2">
      <c r="D210" s="5"/>
    </row>
    <row r="211" spans="4:4" s="4" customFormat="1" ht="12.75" x14ac:dyDescent="0.2">
      <c r="D211" s="5"/>
    </row>
    <row r="212" spans="4:4" s="4" customFormat="1" ht="12.75" x14ac:dyDescent="0.2">
      <c r="D212" s="5"/>
    </row>
    <row r="213" spans="4:4" s="4" customFormat="1" ht="12.75" x14ac:dyDescent="0.2">
      <c r="D213" s="5"/>
    </row>
    <row r="214" spans="4:4" s="4" customFormat="1" ht="12.75" x14ac:dyDescent="0.2">
      <c r="D214" s="5"/>
    </row>
    <row r="215" spans="4:4" s="4" customFormat="1" ht="12.75" x14ac:dyDescent="0.2">
      <c r="D215" s="5"/>
    </row>
    <row r="216" spans="4:4" s="4" customFormat="1" ht="12.75" x14ac:dyDescent="0.2">
      <c r="D216" s="5"/>
    </row>
    <row r="217" spans="4:4" s="4" customFormat="1" ht="12.75" x14ac:dyDescent="0.2">
      <c r="D217" s="5"/>
    </row>
    <row r="218" spans="4:4" s="4" customFormat="1" ht="12.75" x14ac:dyDescent="0.2">
      <c r="D218" s="5"/>
    </row>
    <row r="219" spans="4:4" s="4" customFormat="1" ht="12.75" x14ac:dyDescent="0.2">
      <c r="D219" s="5"/>
    </row>
    <row r="220" spans="4:4" s="4" customFormat="1" ht="12.75" x14ac:dyDescent="0.2">
      <c r="D220" s="5"/>
    </row>
    <row r="221" spans="4:4" s="4" customFormat="1" ht="12.75" x14ac:dyDescent="0.2">
      <c r="D221" s="5"/>
    </row>
    <row r="222" spans="4:4" s="4" customFormat="1" ht="12.75" x14ac:dyDescent="0.2">
      <c r="D222" s="5"/>
    </row>
    <row r="223" spans="4:4" s="4" customFormat="1" ht="12.75" x14ac:dyDescent="0.2">
      <c r="D223" s="5"/>
    </row>
    <row r="224" spans="4:4" s="4" customFormat="1" ht="12.75" x14ac:dyDescent="0.2">
      <c r="D224" s="5"/>
    </row>
    <row r="225" spans="4:4" s="4" customFormat="1" ht="12.75" x14ac:dyDescent="0.2">
      <c r="D225" s="5"/>
    </row>
    <row r="226" spans="4:4" s="4" customFormat="1" ht="12.75" x14ac:dyDescent="0.2">
      <c r="D226" s="5"/>
    </row>
    <row r="227" spans="4:4" s="4" customFormat="1" ht="12.75" x14ac:dyDescent="0.2">
      <c r="D227" s="5"/>
    </row>
    <row r="228" spans="4:4" s="4" customFormat="1" ht="12.75" x14ac:dyDescent="0.2">
      <c r="D228" s="5"/>
    </row>
    <row r="229" spans="4:4" s="4" customFormat="1" ht="12.75" x14ac:dyDescent="0.2">
      <c r="D229" s="5"/>
    </row>
    <row r="230" spans="4:4" s="4" customFormat="1" ht="12.75" x14ac:dyDescent="0.2">
      <c r="D230" s="5"/>
    </row>
    <row r="231" spans="4:4" s="4" customFormat="1" ht="12.75" x14ac:dyDescent="0.2">
      <c r="D231" s="5"/>
    </row>
    <row r="232" spans="4:4" s="4" customFormat="1" ht="12.75" x14ac:dyDescent="0.2">
      <c r="D232" s="5"/>
    </row>
    <row r="233" spans="4:4" s="4" customFormat="1" ht="12.75" x14ac:dyDescent="0.2">
      <c r="D233" s="5"/>
    </row>
    <row r="234" spans="4:4" s="4" customFormat="1" ht="12.75" x14ac:dyDescent="0.2">
      <c r="D234" s="5"/>
    </row>
    <row r="235" spans="4:4" s="4" customFormat="1" ht="12.75" x14ac:dyDescent="0.2">
      <c r="D235" s="5"/>
    </row>
    <row r="236" spans="4:4" s="4" customFormat="1" ht="12.75" x14ac:dyDescent="0.2">
      <c r="D236" s="5"/>
    </row>
    <row r="237" spans="4:4" s="4" customFormat="1" ht="12.75" x14ac:dyDescent="0.2">
      <c r="D237" s="5"/>
    </row>
    <row r="238" spans="4:4" s="4" customFormat="1" ht="12.75" x14ac:dyDescent="0.2">
      <c r="D238" s="5"/>
    </row>
    <row r="239" spans="4:4" s="4" customFormat="1" ht="12.75" x14ac:dyDescent="0.2">
      <c r="D239" s="5"/>
    </row>
    <row r="240" spans="4:4" s="4" customFormat="1" ht="12.75" x14ac:dyDescent="0.2">
      <c r="D240" s="5"/>
    </row>
    <row r="241" spans="4:4" s="4" customFormat="1" ht="12.75" x14ac:dyDescent="0.2">
      <c r="D241" s="5"/>
    </row>
    <row r="242" spans="4:4" s="4" customFormat="1" ht="12.75" x14ac:dyDescent="0.2">
      <c r="D242" s="5"/>
    </row>
    <row r="243" spans="4:4" s="4" customFormat="1" ht="12.75" x14ac:dyDescent="0.2">
      <c r="D243" s="5"/>
    </row>
    <row r="244" spans="4:4" s="4" customFormat="1" ht="12.75" x14ac:dyDescent="0.2">
      <c r="D244" s="5"/>
    </row>
    <row r="245" spans="4:4" s="4" customFormat="1" ht="12.75" x14ac:dyDescent="0.2">
      <c r="D245" s="5"/>
    </row>
    <row r="246" spans="4:4" s="4" customFormat="1" ht="12.75" x14ac:dyDescent="0.2">
      <c r="D246" s="5"/>
    </row>
    <row r="247" spans="4:4" s="4" customFormat="1" ht="12.75" x14ac:dyDescent="0.2">
      <c r="D247" s="5"/>
    </row>
    <row r="248" spans="4:4" s="4" customFormat="1" ht="12.75" x14ac:dyDescent="0.2">
      <c r="D248" s="5"/>
    </row>
    <row r="249" spans="4:4" s="4" customFormat="1" ht="12.75" x14ac:dyDescent="0.2">
      <c r="D249" s="5"/>
    </row>
    <row r="250" spans="4:4" s="4" customFormat="1" ht="12.75" x14ac:dyDescent="0.2">
      <c r="D250" s="5"/>
    </row>
    <row r="251" spans="4:4" s="4" customFormat="1" ht="12.75" x14ac:dyDescent="0.2">
      <c r="D251" s="5"/>
    </row>
    <row r="252" spans="4:4" s="4" customFormat="1" ht="12.75" x14ac:dyDescent="0.2">
      <c r="D252" s="5"/>
    </row>
    <row r="253" spans="4:4" s="4" customFormat="1" ht="12.75" x14ac:dyDescent="0.2">
      <c r="D253" s="5"/>
    </row>
    <row r="254" spans="4:4" s="4" customFormat="1" ht="12.75" x14ac:dyDescent="0.2">
      <c r="D254" s="5"/>
    </row>
    <row r="255" spans="4:4" s="4" customFormat="1" ht="12.75" x14ac:dyDescent="0.2">
      <c r="D255" s="5"/>
    </row>
    <row r="256" spans="4:4" s="4" customFormat="1" ht="12.75" x14ac:dyDescent="0.2">
      <c r="D256" s="5"/>
    </row>
    <row r="257" spans="4:4" s="4" customFormat="1" ht="12.75" x14ac:dyDescent="0.2">
      <c r="D257" s="5"/>
    </row>
    <row r="258" spans="4:4" s="4" customFormat="1" ht="12.75" x14ac:dyDescent="0.2">
      <c r="D258" s="5"/>
    </row>
    <row r="259" spans="4:4" s="4" customFormat="1" ht="12.75" x14ac:dyDescent="0.2">
      <c r="D259" s="5"/>
    </row>
    <row r="260" spans="4:4" s="4" customFormat="1" ht="12.75" x14ac:dyDescent="0.2">
      <c r="D260" s="5"/>
    </row>
    <row r="261" spans="4:4" s="4" customFormat="1" ht="12.75" x14ac:dyDescent="0.2">
      <c r="D261" s="5"/>
    </row>
    <row r="262" spans="4:4" s="4" customFormat="1" ht="12.75" x14ac:dyDescent="0.2">
      <c r="D262" s="5"/>
    </row>
    <row r="263" spans="4:4" s="4" customFormat="1" ht="12.75" x14ac:dyDescent="0.2">
      <c r="D263" s="5"/>
    </row>
    <row r="264" spans="4:4" s="4" customFormat="1" ht="12.75" x14ac:dyDescent="0.2">
      <c r="D264" s="5"/>
    </row>
    <row r="265" spans="4:4" s="4" customFormat="1" ht="12.75" x14ac:dyDescent="0.2">
      <c r="D265" s="5"/>
    </row>
    <row r="266" spans="4:4" s="4" customFormat="1" ht="12.75" x14ac:dyDescent="0.2">
      <c r="D266" s="5"/>
    </row>
    <row r="267" spans="4:4" s="4" customFormat="1" ht="12.75" x14ac:dyDescent="0.2">
      <c r="D267" s="5"/>
    </row>
    <row r="268" spans="4:4" s="4" customFormat="1" ht="12.75" x14ac:dyDescent="0.2">
      <c r="D268" s="5"/>
    </row>
    <row r="269" spans="4:4" s="4" customFormat="1" ht="12.75" x14ac:dyDescent="0.2">
      <c r="D269" s="5"/>
    </row>
    <row r="270" spans="4:4" s="4" customFormat="1" ht="12.75" x14ac:dyDescent="0.2">
      <c r="D270" s="5"/>
    </row>
    <row r="271" spans="4:4" s="4" customFormat="1" ht="12.75" x14ac:dyDescent="0.2">
      <c r="D271" s="5"/>
    </row>
    <row r="272" spans="4:4" s="4" customFormat="1" ht="12.75" x14ac:dyDescent="0.2">
      <c r="D272" s="5"/>
    </row>
    <row r="273" spans="4:4" s="4" customFormat="1" ht="12.75" x14ac:dyDescent="0.2">
      <c r="D273" s="5"/>
    </row>
    <row r="274" spans="4:4" s="4" customFormat="1" ht="12.75" x14ac:dyDescent="0.2">
      <c r="D274" s="5"/>
    </row>
    <row r="275" spans="4:4" s="4" customFormat="1" ht="12.75" x14ac:dyDescent="0.2">
      <c r="D275" s="5"/>
    </row>
    <row r="276" spans="4:4" s="4" customFormat="1" ht="12.75" x14ac:dyDescent="0.2">
      <c r="D276" s="5"/>
    </row>
    <row r="277" spans="4:4" s="4" customFormat="1" ht="12.75" x14ac:dyDescent="0.2">
      <c r="D277" s="5"/>
    </row>
    <row r="278" spans="4:4" s="4" customFormat="1" ht="12.75" x14ac:dyDescent="0.2">
      <c r="D278" s="5"/>
    </row>
    <row r="279" spans="4:4" s="4" customFormat="1" ht="12.75" x14ac:dyDescent="0.2">
      <c r="D279" s="5"/>
    </row>
    <row r="280" spans="4:4" s="4" customFormat="1" ht="12.75" x14ac:dyDescent="0.2">
      <c r="D280" s="5"/>
    </row>
    <row r="281" spans="4:4" s="4" customFormat="1" ht="12.75" x14ac:dyDescent="0.2">
      <c r="D281" s="5"/>
    </row>
    <row r="282" spans="4:4" s="4" customFormat="1" ht="12.75" x14ac:dyDescent="0.2">
      <c r="D282" s="5"/>
    </row>
    <row r="283" spans="4:4" s="4" customFormat="1" ht="12.75" x14ac:dyDescent="0.2">
      <c r="D283" s="5"/>
    </row>
    <row r="284" spans="4:4" s="4" customFormat="1" ht="12.75" x14ac:dyDescent="0.2">
      <c r="D284" s="5"/>
    </row>
    <row r="285" spans="4:4" s="4" customFormat="1" ht="12.75" x14ac:dyDescent="0.2">
      <c r="D285" s="5"/>
    </row>
    <row r="286" spans="4:4" s="4" customFormat="1" ht="12.75" x14ac:dyDescent="0.2">
      <c r="D286" s="5"/>
    </row>
    <row r="287" spans="4:4" s="4" customFormat="1" ht="12.75" x14ac:dyDescent="0.2">
      <c r="D287" s="5"/>
    </row>
    <row r="288" spans="4:4" s="4" customFormat="1" ht="12.75" x14ac:dyDescent="0.2">
      <c r="D288" s="5"/>
    </row>
    <row r="289" spans="4:4" s="4" customFormat="1" ht="12.75" x14ac:dyDescent="0.2">
      <c r="D289" s="5"/>
    </row>
    <row r="290" spans="4:4" s="4" customFormat="1" ht="12.75" x14ac:dyDescent="0.2">
      <c r="D290" s="5"/>
    </row>
    <row r="291" spans="4:4" s="4" customFormat="1" ht="12.75" x14ac:dyDescent="0.2">
      <c r="D291" s="5"/>
    </row>
    <row r="292" spans="4:4" s="4" customFormat="1" ht="12.75" x14ac:dyDescent="0.2">
      <c r="D292" s="5"/>
    </row>
    <row r="293" spans="4:4" s="4" customFormat="1" ht="12.75" x14ac:dyDescent="0.2">
      <c r="D293" s="5"/>
    </row>
    <row r="294" spans="4:4" s="4" customFormat="1" ht="12.75" x14ac:dyDescent="0.2">
      <c r="D294" s="5"/>
    </row>
    <row r="295" spans="4:4" s="4" customFormat="1" ht="12.75" x14ac:dyDescent="0.2">
      <c r="D295" s="5"/>
    </row>
    <row r="296" spans="4:4" s="4" customFormat="1" ht="12.75" x14ac:dyDescent="0.2">
      <c r="D296" s="5"/>
    </row>
    <row r="297" spans="4:4" s="4" customFormat="1" ht="12.75" x14ac:dyDescent="0.2">
      <c r="D297" s="5"/>
    </row>
    <row r="298" spans="4:4" s="4" customFormat="1" ht="12.75" x14ac:dyDescent="0.2">
      <c r="D298" s="5"/>
    </row>
    <row r="299" spans="4:4" s="4" customFormat="1" ht="12.75" x14ac:dyDescent="0.2">
      <c r="D299" s="5"/>
    </row>
    <row r="300" spans="4:4" s="4" customFormat="1" ht="12.75" x14ac:dyDescent="0.2">
      <c r="D300" s="5"/>
    </row>
    <row r="301" spans="4:4" s="4" customFormat="1" ht="12.75" x14ac:dyDescent="0.2">
      <c r="D301" s="5"/>
    </row>
    <row r="302" spans="4:4" s="4" customFormat="1" ht="12.75" x14ac:dyDescent="0.2">
      <c r="D302" s="5"/>
    </row>
    <row r="303" spans="4:4" s="4" customFormat="1" ht="12.75" x14ac:dyDescent="0.2">
      <c r="D303" s="5"/>
    </row>
    <row r="304" spans="4:4" s="4" customFormat="1" ht="12.75" x14ac:dyDescent="0.2">
      <c r="D304" s="5"/>
    </row>
    <row r="305" spans="4:4" s="4" customFormat="1" ht="12.75" x14ac:dyDescent="0.2">
      <c r="D305" s="5"/>
    </row>
    <row r="306" spans="4:4" s="4" customFormat="1" ht="12.75" x14ac:dyDescent="0.2">
      <c r="D306" s="5"/>
    </row>
    <row r="307" spans="4:4" s="4" customFormat="1" ht="12.75" x14ac:dyDescent="0.2">
      <c r="D307" s="5"/>
    </row>
    <row r="308" spans="4:4" s="4" customFormat="1" ht="12.75" x14ac:dyDescent="0.2">
      <c r="D308" s="5"/>
    </row>
    <row r="309" spans="4:4" s="4" customFormat="1" ht="12.75" x14ac:dyDescent="0.2">
      <c r="D309" s="5"/>
    </row>
    <row r="310" spans="4:4" s="4" customFormat="1" ht="12.75" x14ac:dyDescent="0.2">
      <c r="D310" s="5"/>
    </row>
    <row r="311" spans="4:4" s="4" customFormat="1" ht="12.75" x14ac:dyDescent="0.2">
      <c r="D311" s="5"/>
    </row>
    <row r="312" spans="4:4" s="4" customFormat="1" ht="12.75" x14ac:dyDescent="0.2">
      <c r="D312" s="5"/>
    </row>
    <row r="313" spans="4:4" s="4" customFormat="1" ht="12.75" x14ac:dyDescent="0.2">
      <c r="D313" s="5"/>
    </row>
    <row r="314" spans="4:4" s="4" customFormat="1" ht="12.75" x14ac:dyDescent="0.2">
      <c r="D314" s="5"/>
    </row>
    <row r="315" spans="4:4" s="4" customFormat="1" ht="12.75" x14ac:dyDescent="0.2">
      <c r="D315" s="5"/>
    </row>
    <row r="316" spans="4:4" s="4" customFormat="1" ht="12.75" x14ac:dyDescent="0.2">
      <c r="D316" s="5"/>
    </row>
    <row r="317" spans="4:4" s="4" customFormat="1" ht="12.75" x14ac:dyDescent="0.2">
      <c r="D317" s="5"/>
    </row>
    <row r="318" spans="4:4" s="4" customFormat="1" ht="12.75" x14ac:dyDescent="0.2">
      <c r="D318" s="5"/>
    </row>
    <row r="319" spans="4:4" s="4" customFormat="1" ht="12.75" x14ac:dyDescent="0.2">
      <c r="D319" s="5"/>
    </row>
    <row r="320" spans="4:4" s="4" customFormat="1" ht="12.75" x14ac:dyDescent="0.2">
      <c r="D320" s="5"/>
    </row>
    <row r="321" spans="4:4" s="4" customFormat="1" ht="12.75" x14ac:dyDescent="0.2">
      <c r="D321" s="5"/>
    </row>
    <row r="322" spans="4:4" s="4" customFormat="1" ht="12.75" x14ac:dyDescent="0.2">
      <c r="D322" s="5"/>
    </row>
    <row r="323" spans="4:4" s="4" customFormat="1" ht="12.75" x14ac:dyDescent="0.2">
      <c r="D323" s="5"/>
    </row>
    <row r="324" spans="4:4" s="4" customFormat="1" ht="12.75" x14ac:dyDescent="0.2">
      <c r="D324" s="5"/>
    </row>
    <row r="325" spans="4:4" s="4" customFormat="1" ht="12.75" x14ac:dyDescent="0.2">
      <c r="D325" s="5"/>
    </row>
    <row r="326" spans="4:4" s="4" customFormat="1" ht="12.75" x14ac:dyDescent="0.2">
      <c r="D326" s="5"/>
    </row>
    <row r="327" spans="4:4" s="4" customFormat="1" ht="12.75" x14ac:dyDescent="0.2">
      <c r="D327" s="5"/>
    </row>
    <row r="328" spans="4:4" s="4" customFormat="1" ht="12.75" x14ac:dyDescent="0.2">
      <c r="D328" s="5"/>
    </row>
    <row r="329" spans="4:4" s="4" customFormat="1" ht="12.75" x14ac:dyDescent="0.2">
      <c r="D329" s="5"/>
    </row>
    <row r="330" spans="4:4" s="4" customFormat="1" ht="12.75" x14ac:dyDescent="0.2">
      <c r="D330" s="5"/>
    </row>
    <row r="331" spans="4:4" s="4" customFormat="1" ht="12.75" x14ac:dyDescent="0.2">
      <c r="D331" s="5"/>
    </row>
    <row r="332" spans="4:4" s="4" customFormat="1" ht="12.75" x14ac:dyDescent="0.2">
      <c r="D332" s="5"/>
    </row>
    <row r="333" spans="4:4" s="4" customFormat="1" ht="12.75" x14ac:dyDescent="0.2">
      <c r="D333" s="5"/>
    </row>
    <row r="334" spans="4:4" s="4" customFormat="1" ht="12.75" x14ac:dyDescent="0.2">
      <c r="D334" s="5"/>
    </row>
    <row r="335" spans="4:4" s="4" customFormat="1" ht="12.75" x14ac:dyDescent="0.2">
      <c r="D335" s="5"/>
    </row>
    <row r="336" spans="4:4" s="4" customFormat="1" ht="12.75" x14ac:dyDescent="0.2">
      <c r="D336" s="5"/>
    </row>
    <row r="337" spans="4:4" s="4" customFormat="1" ht="12.75" x14ac:dyDescent="0.2">
      <c r="D337" s="5"/>
    </row>
    <row r="338" spans="4:4" s="4" customFormat="1" ht="12.75" x14ac:dyDescent="0.2">
      <c r="D338" s="5"/>
    </row>
    <row r="339" spans="4:4" s="4" customFormat="1" ht="12.75" x14ac:dyDescent="0.2">
      <c r="D339" s="5"/>
    </row>
    <row r="340" spans="4:4" s="4" customFormat="1" ht="12.75" x14ac:dyDescent="0.2">
      <c r="D340" s="5"/>
    </row>
    <row r="341" spans="4:4" s="4" customFormat="1" ht="12.75" x14ac:dyDescent="0.2">
      <c r="D341" s="5"/>
    </row>
    <row r="342" spans="4:4" s="4" customFormat="1" ht="12.75" x14ac:dyDescent="0.2">
      <c r="D342" s="5"/>
    </row>
    <row r="343" spans="4:4" s="4" customFormat="1" ht="12.75" x14ac:dyDescent="0.2">
      <c r="D343" s="5"/>
    </row>
    <row r="344" spans="4:4" s="4" customFormat="1" ht="12.75" x14ac:dyDescent="0.2">
      <c r="D344" s="5"/>
    </row>
    <row r="345" spans="4:4" s="4" customFormat="1" ht="12.75" x14ac:dyDescent="0.2">
      <c r="D345" s="5"/>
    </row>
    <row r="346" spans="4:4" s="4" customFormat="1" ht="12.75" x14ac:dyDescent="0.2">
      <c r="D346" s="5"/>
    </row>
    <row r="347" spans="4:4" s="4" customFormat="1" ht="12.75" x14ac:dyDescent="0.2">
      <c r="D347" s="5"/>
    </row>
    <row r="348" spans="4:4" s="4" customFormat="1" ht="12.75" x14ac:dyDescent="0.2">
      <c r="D348" s="5"/>
    </row>
    <row r="349" spans="4:4" s="4" customFormat="1" ht="12.75" x14ac:dyDescent="0.2">
      <c r="D349" s="5"/>
    </row>
    <row r="350" spans="4:4" s="4" customFormat="1" ht="12.75" x14ac:dyDescent="0.2">
      <c r="D350" s="5"/>
    </row>
    <row r="351" spans="4:4" s="4" customFormat="1" ht="12.75" x14ac:dyDescent="0.2">
      <c r="D351" s="5"/>
    </row>
    <row r="352" spans="4:4" s="4" customFormat="1" ht="12.75" x14ac:dyDescent="0.2">
      <c r="D352" s="5"/>
    </row>
    <row r="353" spans="4:4" s="4" customFormat="1" ht="12.75" x14ac:dyDescent="0.2">
      <c r="D353" s="5"/>
    </row>
    <row r="354" spans="4:4" s="4" customFormat="1" ht="12.75" x14ac:dyDescent="0.2">
      <c r="D354" s="5"/>
    </row>
    <row r="355" spans="4:4" s="4" customFormat="1" ht="12.75" x14ac:dyDescent="0.2">
      <c r="D355" s="5"/>
    </row>
    <row r="356" spans="4:4" s="4" customFormat="1" ht="12.75" x14ac:dyDescent="0.2">
      <c r="D356" s="5"/>
    </row>
    <row r="357" spans="4:4" s="4" customFormat="1" ht="12.75" x14ac:dyDescent="0.2">
      <c r="D357" s="5"/>
    </row>
    <row r="358" spans="4:4" s="4" customFormat="1" ht="12.75" x14ac:dyDescent="0.2">
      <c r="D358" s="5"/>
    </row>
    <row r="359" spans="4:4" s="4" customFormat="1" ht="12.75" x14ac:dyDescent="0.2">
      <c r="D359" s="5"/>
    </row>
    <row r="360" spans="4:4" s="4" customFormat="1" ht="12.75" x14ac:dyDescent="0.2">
      <c r="D360" s="5"/>
    </row>
    <row r="361" spans="4:4" s="4" customFormat="1" ht="12.75" x14ac:dyDescent="0.2">
      <c r="D361" s="5"/>
    </row>
    <row r="362" spans="4:4" s="4" customFormat="1" ht="12.75" x14ac:dyDescent="0.2">
      <c r="D362" s="5"/>
    </row>
    <row r="363" spans="4:4" s="4" customFormat="1" ht="12.75" x14ac:dyDescent="0.2">
      <c r="D363" s="5"/>
    </row>
    <row r="364" spans="4:4" s="4" customFormat="1" ht="12.75" x14ac:dyDescent="0.2">
      <c r="D364" s="5"/>
    </row>
    <row r="365" spans="4:4" s="4" customFormat="1" ht="12.75" x14ac:dyDescent="0.2">
      <c r="D365" s="5"/>
    </row>
    <row r="366" spans="4:4" s="4" customFormat="1" ht="12.75" x14ac:dyDescent="0.2">
      <c r="D366" s="5"/>
    </row>
    <row r="367" spans="4:4" s="4" customFormat="1" ht="12.75" x14ac:dyDescent="0.2">
      <c r="D367" s="5"/>
    </row>
    <row r="368" spans="4:4" s="4" customFormat="1" ht="12.75" x14ac:dyDescent="0.2">
      <c r="D368" s="5"/>
    </row>
    <row r="369" spans="4:4" s="4" customFormat="1" ht="12.75" x14ac:dyDescent="0.2">
      <c r="D369" s="5"/>
    </row>
    <row r="370" spans="4:4" s="4" customFormat="1" ht="12.75" x14ac:dyDescent="0.2">
      <c r="D370" s="5"/>
    </row>
    <row r="371" spans="4:4" s="4" customFormat="1" ht="12.75" x14ac:dyDescent="0.2">
      <c r="D371" s="5"/>
    </row>
    <row r="372" spans="4:4" s="4" customFormat="1" ht="12.75" x14ac:dyDescent="0.2">
      <c r="D372" s="5"/>
    </row>
    <row r="373" spans="4:4" s="4" customFormat="1" ht="12.75" x14ac:dyDescent="0.2">
      <c r="D373" s="5"/>
    </row>
    <row r="374" spans="4:4" s="4" customFormat="1" ht="12.75" x14ac:dyDescent="0.2">
      <c r="D374" s="5"/>
    </row>
    <row r="375" spans="4:4" s="4" customFormat="1" ht="12.75" x14ac:dyDescent="0.2">
      <c r="D375" s="5"/>
    </row>
    <row r="376" spans="4:4" s="4" customFormat="1" ht="12.75" x14ac:dyDescent="0.2">
      <c r="D376" s="5"/>
    </row>
    <row r="377" spans="4:4" s="4" customFormat="1" ht="12.75" x14ac:dyDescent="0.2">
      <c r="D377" s="5"/>
    </row>
    <row r="378" spans="4:4" s="4" customFormat="1" ht="12.75" x14ac:dyDescent="0.2">
      <c r="D378" s="5"/>
    </row>
    <row r="379" spans="4:4" s="4" customFormat="1" ht="12.75" x14ac:dyDescent="0.2">
      <c r="D379" s="5"/>
    </row>
    <row r="380" spans="4:4" s="4" customFormat="1" ht="12.75" x14ac:dyDescent="0.2">
      <c r="D380" s="5"/>
    </row>
    <row r="381" spans="4:4" s="4" customFormat="1" ht="12.75" x14ac:dyDescent="0.2">
      <c r="D381" s="5"/>
    </row>
    <row r="382" spans="4:4" s="4" customFormat="1" ht="12.75" x14ac:dyDescent="0.2">
      <c r="D382" s="5"/>
    </row>
    <row r="383" spans="4:4" s="4" customFormat="1" ht="12.75" x14ac:dyDescent="0.2">
      <c r="D383" s="5"/>
    </row>
    <row r="384" spans="4:4" s="4" customFormat="1" ht="12.75" x14ac:dyDescent="0.2">
      <c r="D384" s="5"/>
    </row>
    <row r="385" spans="4:4" s="4" customFormat="1" ht="12.75" x14ac:dyDescent="0.2">
      <c r="D385" s="5"/>
    </row>
    <row r="386" spans="4:4" s="4" customFormat="1" ht="12.75" x14ac:dyDescent="0.2">
      <c r="D386" s="5"/>
    </row>
    <row r="387" spans="4:4" s="4" customFormat="1" ht="12.75" x14ac:dyDescent="0.2">
      <c r="D387" s="5"/>
    </row>
    <row r="388" spans="4:4" s="4" customFormat="1" ht="12.75" x14ac:dyDescent="0.2">
      <c r="D388" s="5"/>
    </row>
    <row r="389" spans="4:4" s="4" customFormat="1" ht="12.75" x14ac:dyDescent="0.2">
      <c r="D389" s="5"/>
    </row>
    <row r="390" spans="4:4" s="4" customFormat="1" ht="12.75" x14ac:dyDescent="0.2">
      <c r="D390" s="5"/>
    </row>
    <row r="391" spans="4:4" s="4" customFormat="1" ht="12.75" x14ac:dyDescent="0.2">
      <c r="D391" s="5"/>
    </row>
    <row r="392" spans="4:4" s="4" customFormat="1" ht="12.75" x14ac:dyDescent="0.2">
      <c r="D392" s="5"/>
    </row>
    <row r="393" spans="4:4" s="4" customFormat="1" ht="12.75" x14ac:dyDescent="0.2">
      <c r="D393" s="5"/>
    </row>
    <row r="394" spans="4:4" s="4" customFormat="1" ht="12.75" x14ac:dyDescent="0.2">
      <c r="D394" s="5"/>
    </row>
    <row r="395" spans="4:4" s="4" customFormat="1" ht="12.75" x14ac:dyDescent="0.2">
      <c r="D395" s="5"/>
    </row>
    <row r="396" spans="4:4" s="4" customFormat="1" ht="12.75" x14ac:dyDescent="0.2">
      <c r="D396" s="5"/>
    </row>
    <row r="397" spans="4:4" s="4" customFormat="1" ht="12.75" x14ac:dyDescent="0.2">
      <c r="D397" s="5"/>
    </row>
    <row r="398" spans="4:4" s="4" customFormat="1" ht="12.75" x14ac:dyDescent="0.2">
      <c r="D398" s="5"/>
    </row>
    <row r="399" spans="4:4" s="4" customFormat="1" ht="12.75" x14ac:dyDescent="0.2">
      <c r="D399" s="5"/>
    </row>
    <row r="400" spans="4:4" s="4" customFormat="1" ht="12.75" x14ac:dyDescent="0.2">
      <c r="D400" s="5"/>
    </row>
    <row r="401" spans="4:4" s="4" customFormat="1" ht="12.75" x14ac:dyDescent="0.2">
      <c r="D401" s="5"/>
    </row>
    <row r="402" spans="4:4" s="4" customFormat="1" ht="12.75" x14ac:dyDescent="0.2">
      <c r="D402" s="5"/>
    </row>
    <row r="403" spans="4:4" s="4" customFormat="1" ht="12.75" x14ac:dyDescent="0.2">
      <c r="D403" s="5"/>
    </row>
    <row r="404" spans="4:4" s="4" customFormat="1" ht="12.75" x14ac:dyDescent="0.2">
      <c r="D404" s="5"/>
    </row>
    <row r="405" spans="4:4" s="4" customFormat="1" ht="12.75" x14ac:dyDescent="0.2">
      <c r="D405" s="5"/>
    </row>
    <row r="406" spans="4:4" s="4" customFormat="1" ht="12.75" x14ac:dyDescent="0.2">
      <c r="D406" s="5"/>
    </row>
    <row r="407" spans="4:4" s="4" customFormat="1" ht="12.75" x14ac:dyDescent="0.2">
      <c r="D407" s="5"/>
    </row>
    <row r="408" spans="4:4" s="4" customFormat="1" ht="12.75" x14ac:dyDescent="0.2">
      <c r="D408" s="5"/>
    </row>
    <row r="409" spans="4:4" s="4" customFormat="1" ht="12.75" x14ac:dyDescent="0.2">
      <c r="D409" s="5"/>
    </row>
    <row r="410" spans="4:4" s="4" customFormat="1" ht="12.75" x14ac:dyDescent="0.2">
      <c r="D410" s="5"/>
    </row>
    <row r="411" spans="4:4" s="4" customFormat="1" ht="12.75" x14ac:dyDescent="0.2">
      <c r="D411" s="5"/>
    </row>
    <row r="412" spans="4:4" s="4" customFormat="1" ht="12.75" x14ac:dyDescent="0.2">
      <c r="D412" s="5"/>
    </row>
    <row r="413" spans="4:4" s="4" customFormat="1" ht="12.75" x14ac:dyDescent="0.2">
      <c r="D413" s="5"/>
    </row>
    <row r="414" spans="4:4" s="4" customFormat="1" ht="12.75" x14ac:dyDescent="0.2">
      <c r="D414" s="5"/>
    </row>
    <row r="415" spans="4:4" s="4" customFormat="1" ht="12.75" x14ac:dyDescent="0.2">
      <c r="D415" s="5"/>
    </row>
    <row r="416" spans="4:4" s="4" customFormat="1" ht="12.75" x14ac:dyDescent="0.2">
      <c r="D416" s="5"/>
    </row>
    <row r="417" spans="4:4" s="4" customFormat="1" ht="12.75" x14ac:dyDescent="0.2">
      <c r="D417" s="5"/>
    </row>
    <row r="418" spans="4:4" s="4" customFormat="1" ht="12.75" x14ac:dyDescent="0.2">
      <c r="D418" s="5"/>
    </row>
    <row r="419" spans="4:4" s="4" customFormat="1" ht="12.75" x14ac:dyDescent="0.2">
      <c r="D419" s="5"/>
    </row>
    <row r="420" spans="4:4" s="4" customFormat="1" ht="12.75" x14ac:dyDescent="0.2">
      <c r="D420" s="5"/>
    </row>
    <row r="421" spans="4:4" s="4" customFormat="1" ht="12.75" x14ac:dyDescent="0.2">
      <c r="D421" s="5"/>
    </row>
    <row r="422" spans="4:4" s="4" customFormat="1" ht="12.75" x14ac:dyDescent="0.2">
      <c r="D422" s="5"/>
    </row>
    <row r="423" spans="4:4" s="4" customFormat="1" ht="12.75" x14ac:dyDescent="0.2">
      <c r="D423" s="5"/>
    </row>
    <row r="424" spans="4:4" s="4" customFormat="1" ht="12.75" x14ac:dyDescent="0.2">
      <c r="D424" s="5"/>
    </row>
    <row r="425" spans="4:4" s="4" customFormat="1" ht="12.75" x14ac:dyDescent="0.2">
      <c r="D425" s="5"/>
    </row>
    <row r="426" spans="4:4" s="4" customFormat="1" ht="12.75" x14ac:dyDescent="0.2">
      <c r="D426" s="5"/>
    </row>
    <row r="427" spans="4:4" s="4" customFormat="1" ht="12.75" x14ac:dyDescent="0.2">
      <c r="D427" s="5"/>
    </row>
    <row r="428" spans="4:4" s="4" customFormat="1" ht="12.75" x14ac:dyDescent="0.2">
      <c r="D428" s="5"/>
    </row>
    <row r="429" spans="4:4" s="4" customFormat="1" ht="12.75" x14ac:dyDescent="0.2">
      <c r="D429" s="5"/>
    </row>
    <row r="430" spans="4:4" s="4" customFormat="1" ht="12.75" x14ac:dyDescent="0.2">
      <c r="D430" s="5"/>
    </row>
    <row r="431" spans="4:4" s="4" customFormat="1" ht="12.75" x14ac:dyDescent="0.2">
      <c r="D431" s="5"/>
    </row>
    <row r="432" spans="4:4" s="4" customFormat="1" ht="12.75" x14ac:dyDescent="0.2">
      <c r="D432" s="5"/>
    </row>
    <row r="433" spans="4:4" s="4" customFormat="1" ht="12.75" x14ac:dyDescent="0.2">
      <c r="D433" s="5"/>
    </row>
    <row r="434" spans="4:4" s="4" customFormat="1" ht="12.75" x14ac:dyDescent="0.2">
      <c r="D434" s="5"/>
    </row>
    <row r="435" spans="4:4" s="4" customFormat="1" ht="12.75" x14ac:dyDescent="0.2">
      <c r="D435" s="5"/>
    </row>
    <row r="436" spans="4:4" s="4" customFormat="1" ht="12.75" x14ac:dyDescent="0.2">
      <c r="D436" s="5"/>
    </row>
    <row r="437" spans="4:4" s="4" customFormat="1" ht="12.75" x14ac:dyDescent="0.2">
      <c r="D437" s="5"/>
    </row>
    <row r="438" spans="4:4" s="4" customFormat="1" ht="12.75" x14ac:dyDescent="0.2">
      <c r="D438" s="5"/>
    </row>
    <row r="439" spans="4:4" s="4" customFormat="1" ht="12.75" x14ac:dyDescent="0.2">
      <c r="D439" s="5"/>
    </row>
    <row r="440" spans="4:4" s="4" customFormat="1" ht="12.75" x14ac:dyDescent="0.2">
      <c r="D440" s="5"/>
    </row>
    <row r="441" spans="4:4" s="4" customFormat="1" ht="12.75" x14ac:dyDescent="0.2">
      <c r="D441" s="5"/>
    </row>
    <row r="442" spans="4:4" s="4" customFormat="1" ht="12.75" x14ac:dyDescent="0.2">
      <c r="D442" s="5"/>
    </row>
    <row r="443" spans="4:4" s="4" customFormat="1" ht="12.75" x14ac:dyDescent="0.2">
      <c r="D443" s="5"/>
    </row>
    <row r="444" spans="4:4" s="4" customFormat="1" ht="12.75" x14ac:dyDescent="0.2">
      <c r="D444" s="5"/>
    </row>
    <row r="445" spans="4:4" s="4" customFormat="1" ht="12.75" x14ac:dyDescent="0.2">
      <c r="D445" s="5"/>
    </row>
    <row r="446" spans="4:4" s="4" customFormat="1" ht="12.75" x14ac:dyDescent="0.2">
      <c r="D446" s="5"/>
    </row>
    <row r="447" spans="4:4" s="4" customFormat="1" ht="12.75" x14ac:dyDescent="0.2">
      <c r="D447" s="5"/>
    </row>
    <row r="448" spans="4:4" s="4" customFormat="1" ht="12.75" x14ac:dyDescent="0.2">
      <c r="D448" s="5"/>
    </row>
    <row r="449" spans="4:4" s="4" customFormat="1" ht="12.75" x14ac:dyDescent="0.2">
      <c r="D449" s="5"/>
    </row>
    <row r="450" spans="4:4" s="4" customFormat="1" ht="12.75" x14ac:dyDescent="0.2">
      <c r="D450" s="5"/>
    </row>
    <row r="451" spans="4:4" s="4" customFormat="1" ht="12.75" x14ac:dyDescent="0.2">
      <c r="D451" s="5"/>
    </row>
    <row r="452" spans="4:4" s="4" customFormat="1" ht="12.75" x14ac:dyDescent="0.2">
      <c r="D452" s="5"/>
    </row>
    <row r="453" spans="4:4" s="4" customFormat="1" ht="12.75" x14ac:dyDescent="0.2">
      <c r="D453" s="5"/>
    </row>
    <row r="454" spans="4:4" s="4" customFormat="1" ht="12.75" x14ac:dyDescent="0.2">
      <c r="D454" s="5"/>
    </row>
    <row r="455" spans="4:4" s="4" customFormat="1" ht="12.75" x14ac:dyDescent="0.2">
      <c r="D455" s="5"/>
    </row>
    <row r="456" spans="4:4" s="4" customFormat="1" ht="12.75" x14ac:dyDescent="0.2">
      <c r="D456" s="5"/>
    </row>
    <row r="457" spans="4:4" s="4" customFormat="1" ht="12.75" x14ac:dyDescent="0.2">
      <c r="D457" s="5"/>
    </row>
    <row r="458" spans="4:4" s="4" customFormat="1" ht="12.75" x14ac:dyDescent="0.2">
      <c r="D458" s="5"/>
    </row>
    <row r="459" spans="4:4" s="4" customFormat="1" ht="12.75" x14ac:dyDescent="0.2">
      <c r="D459" s="5"/>
    </row>
    <row r="460" spans="4:4" s="4" customFormat="1" ht="12.75" x14ac:dyDescent="0.2">
      <c r="D460" s="5"/>
    </row>
    <row r="461" spans="4:4" s="4" customFormat="1" ht="12.75" x14ac:dyDescent="0.2">
      <c r="D461" s="5"/>
    </row>
    <row r="462" spans="4:4" s="4" customFormat="1" ht="12.75" x14ac:dyDescent="0.2">
      <c r="D462" s="5"/>
    </row>
    <row r="463" spans="4:4" s="4" customFormat="1" ht="12.75" x14ac:dyDescent="0.2">
      <c r="D463" s="5"/>
    </row>
    <row r="464" spans="4:4" s="4" customFormat="1" ht="12.75" x14ac:dyDescent="0.2">
      <c r="D464" s="5"/>
    </row>
    <row r="465" spans="4:4" s="4" customFormat="1" ht="12.75" x14ac:dyDescent="0.2">
      <c r="D465" s="5"/>
    </row>
    <row r="466" spans="4:4" s="4" customFormat="1" ht="12.75" x14ac:dyDescent="0.2">
      <c r="D466" s="5"/>
    </row>
    <row r="467" spans="4:4" s="4" customFormat="1" ht="12.75" x14ac:dyDescent="0.2">
      <c r="D467" s="5"/>
    </row>
    <row r="468" spans="4:4" s="4" customFormat="1" ht="12.75" x14ac:dyDescent="0.2">
      <c r="D468" s="5"/>
    </row>
    <row r="469" spans="4:4" s="4" customFormat="1" ht="12.75" x14ac:dyDescent="0.2">
      <c r="D469" s="5"/>
    </row>
    <row r="470" spans="4:4" s="4" customFormat="1" ht="12.75" x14ac:dyDescent="0.2">
      <c r="D470" s="5"/>
    </row>
    <row r="471" spans="4:4" s="4" customFormat="1" ht="12.75" x14ac:dyDescent="0.2">
      <c r="D471" s="5"/>
    </row>
    <row r="472" spans="4:4" s="4" customFormat="1" ht="12.75" x14ac:dyDescent="0.2">
      <c r="D472" s="5"/>
    </row>
    <row r="473" spans="4:4" s="4" customFormat="1" ht="12.75" x14ac:dyDescent="0.2">
      <c r="D473" s="5"/>
    </row>
    <row r="474" spans="4:4" s="4" customFormat="1" ht="12.75" x14ac:dyDescent="0.2">
      <c r="D474" s="5"/>
    </row>
    <row r="475" spans="4:4" s="4" customFormat="1" ht="12.75" x14ac:dyDescent="0.2">
      <c r="D475" s="5"/>
    </row>
    <row r="476" spans="4:4" s="4" customFormat="1" ht="12.75" x14ac:dyDescent="0.2">
      <c r="D476" s="5"/>
    </row>
    <row r="477" spans="4:4" s="4" customFormat="1" ht="12.75" x14ac:dyDescent="0.2">
      <c r="D477" s="5"/>
    </row>
    <row r="478" spans="4:4" s="4" customFormat="1" ht="12.75" x14ac:dyDescent="0.2">
      <c r="D478" s="5"/>
    </row>
    <row r="479" spans="4:4" s="4" customFormat="1" ht="12.75" x14ac:dyDescent="0.2">
      <c r="D479" s="5"/>
    </row>
    <row r="480" spans="4:4" s="4" customFormat="1" ht="12.75" x14ac:dyDescent="0.2">
      <c r="D480" s="5"/>
    </row>
    <row r="481" spans="4:4" s="4" customFormat="1" ht="12.75" x14ac:dyDescent="0.2">
      <c r="D481" s="5"/>
    </row>
    <row r="482" spans="4:4" s="4" customFormat="1" ht="12.75" x14ac:dyDescent="0.2">
      <c r="D482" s="5"/>
    </row>
    <row r="483" spans="4:4" s="4" customFormat="1" ht="12.75" x14ac:dyDescent="0.2">
      <c r="D483" s="5"/>
    </row>
    <row r="484" spans="4:4" s="4" customFormat="1" ht="12.75" x14ac:dyDescent="0.2">
      <c r="D484" s="5"/>
    </row>
    <row r="485" spans="4:4" s="4" customFormat="1" ht="12.75" x14ac:dyDescent="0.2">
      <c r="D485" s="5"/>
    </row>
    <row r="486" spans="4:4" s="4" customFormat="1" ht="12.75" x14ac:dyDescent="0.2">
      <c r="D486" s="5"/>
    </row>
    <row r="487" spans="4:4" s="4" customFormat="1" ht="12.75" x14ac:dyDescent="0.2">
      <c r="D487" s="5"/>
    </row>
    <row r="488" spans="4:4" s="4" customFormat="1" ht="12.75" x14ac:dyDescent="0.2">
      <c r="D488" s="5"/>
    </row>
    <row r="489" spans="4:4" s="4" customFormat="1" ht="12.75" x14ac:dyDescent="0.2">
      <c r="D489" s="5"/>
    </row>
    <row r="490" spans="4:4" s="4" customFormat="1" ht="12.75" x14ac:dyDescent="0.2">
      <c r="D490" s="5"/>
    </row>
    <row r="491" spans="4:4" s="4" customFormat="1" ht="12.75" x14ac:dyDescent="0.2">
      <c r="D491" s="5"/>
    </row>
    <row r="492" spans="4:4" s="4" customFormat="1" ht="12.75" x14ac:dyDescent="0.2">
      <c r="D492" s="5"/>
    </row>
    <row r="493" spans="4:4" s="4" customFormat="1" ht="12.75" x14ac:dyDescent="0.2">
      <c r="D493" s="5"/>
    </row>
    <row r="494" spans="4:4" s="4" customFormat="1" ht="12.75" x14ac:dyDescent="0.2">
      <c r="D494" s="5"/>
    </row>
    <row r="495" spans="4:4" s="4" customFormat="1" ht="12.75" x14ac:dyDescent="0.2">
      <c r="D495" s="5"/>
    </row>
    <row r="496" spans="4:4" s="4" customFormat="1" ht="12.75" x14ac:dyDescent="0.2">
      <c r="D496" s="5"/>
    </row>
    <row r="497" spans="4:4" s="4" customFormat="1" ht="12.75" x14ac:dyDescent="0.2">
      <c r="D497" s="5"/>
    </row>
    <row r="498" spans="4:4" s="4" customFormat="1" ht="12.75" x14ac:dyDescent="0.2">
      <c r="D498" s="5"/>
    </row>
    <row r="499" spans="4:4" s="4" customFormat="1" ht="12.75" x14ac:dyDescent="0.2">
      <c r="D499" s="5"/>
    </row>
    <row r="500" spans="4:4" s="4" customFormat="1" ht="12.75" x14ac:dyDescent="0.2">
      <c r="D500" s="5"/>
    </row>
    <row r="501" spans="4:4" s="4" customFormat="1" ht="12.75" x14ac:dyDescent="0.2">
      <c r="D501" s="5"/>
    </row>
    <row r="502" spans="4:4" s="4" customFormat="1" ht="12.75" x14ac:dyDescent="0.2">
      <c r="D502" s="5"/>
    </row>
    <row r="503" spans="4:4" s="4" customFormat="1" ht="12.75" x14ac:dyDescent="0.2">
      <c r="D503" s="5"/>
    </row>
    <row r="504" spans="4:4" s="4" customFormat="1" ht="12.75" x14ac:dyDescent="0.2">
      <c r="D504" s="5"/>
    </row>
    <row r="505" spans="4:4" s="4" customFormat="1" ht="12.75" x14ac:dyDescent="0.2">
      <c r="D505" s="5"/>
    </row>
    <row r="506" spans="4:4" s="4" customFormat="1" ht="12.75" x14ac:dyDescent="0.2">
      <c r="D506" s="5"/>
    </row>
    <row r="507" spans="4:4" s="4" customFormat="1" ht="12.75" x14ac:dyDescent="0.2">
      <c r="D507" s="5"/>
    </row>
    <row r="508" spans="4:4" s="4" customFormat="1" ht="12.75" x14ac:dyDescent="0.2">
      <c r="D508" s="5"/>
    </row>
    <row r="509" spans="4:4" s="4" customFormat="1" ht="12.75" x14ac:dyDescent="0.2">
      <c r="D509" s="5"/>
    </row>
    <row r="510" spans="4:4" s="4" customFormat="1" ht="12.75" x14ac:dyDescent="0.2">
      <c r="D510" s="5"/>
    </row>
    <row r="511" spans="4:4" s="4" customFormat="1" ht="12.75" x14ac:dyDescent="0.2">
      <c r="D511" s="5"/>
    </row>
    <row r="512" spans="4:4" s="4" customFormat="1" ht="12.75" x14ac:dyDescent="0.2">
      <c r="D512" s="5"/>
    </row>
    <row r="513" spans="4:4" s="4" customFormat="1" ht="12.75" x14ac:dyDescent="0.2">
      <c r="D513" s="5"/>
    </row>
    <row r="514" spans="4:4" s="4" customFormat="1" ht="12.75" x14ac:dyDescent="0.2">
      <c r="D514" s="5"/>
    </row>
    <row r="515" spans="4:4" s="4" customFormat="1" ht="12.75" x14ac:dyDescent="0.2">
      <c r="D515" s="5"/>
    </row>
    <row r="516" spans="4:4" s="4" customFormat="1" ht="12.75" x14ac:dyDescent="0.2">
      <c r="D516" s="5"/>
    </row>
    <row r="517" spans="4:4" s="4" customFormat="1" ht="12.75" x14ac:dyDescent="0.2">
      <c r="D517" s="5"/>
    </row>
    <row r="518" spans="4:4" s="4" customFormat="1" ht="12.75" x14ac:dyDescent="0.2">
      <c r="D518" s="5"/>
    </row>
    <row r="519" spans="4:4" s="4" customFormat="1" ht="12.75" x14ac:dyDescent="0.2">
      <c r="D519" s="5"/>
    </row>
    <row r="520" spans="4:4" s="4" customFormat="1" ht="12.75" x14ac:dyDescent="0.2">
      <c r="D520" s="5"/>
    </row>
    <row r="521" spans="4:4" s="4" customFormat="1" ht="12.75" x14ac:dyDescent="0.2">
      <c r="D521" s="5"/>
    </row>
    <row r="522" spans="4:4" s="4" customFormat="1" ht="12.75" x14ac:dyDescent="0.2">
      <c r="D522" s="5"/>
    </row>
    <row r="523" spans="4:4" s="4" customFormat="1" ht="12.75" x14ac:dyDescent="0.2">
      <c r="D523" s="5"/>
    </row>
    <row r="524" spans="4:4" s="4" customFormat="1" ht="12.75" x14ac:dyDescent="0.2">
      <c r="D524" s="5"/>
    </row>
    <row r="525" spans="4:4" s="4" customFormat="1" ht="12.75" x14ac:dyDescent="0.2">
      <c r="D525" s="5"/>
    </row>
    <row r="526" spans="4:4" s="4" customFormat="1" ht="12.75" x14ac:dyDescent="0.2">
      <c r="D526" s="5"/>
    </row>
    <row r="527" spans="4:4" s="4" customFormat="1" ht="12.75" x14ac:dyDescent="0.2">
      <c r="D527" s="5"/>
    </row>
    <row r="528" spans="4:4" s="4" customFormat="1" ht="12.75" x14ac:dyDescent="0.2">
      <c r="D528" s="5"/>
    </row>
    <row r="529" spans="4:4" s="4" customFormat="1" ht="12.75" x14ac:dyDescent="0.2">
      <c r="D529" s="5"/>
    </row>
    <row r="530" spans="4:4" s="4" customFormat="1" ht="12.75" x14ac:dyDescent="0.2">
      <c r="D530" s="5"/>
    </row>
    <row r="531" spans="4:4" s="4" customFormat="1" ht="12.75" x14ac:dyDescent="0.2">
      <c r="D531" s="5"/>
    </row>
    <row r="532" spans="4:4" s="4" customFormat="1" ht="12.75" x14ac:dyDescent="0.2">
      <c r="D532" s="5"/>
    </row>
    <row r="533" spans="4:4" s="4" customFormat="1" ht="12.75" x14ac:dyDescent="0.2">
      <c r="D533" s="5"/>
    </row>
    <row r="534" spans="4:4" s="4" customFormat="1" ht="12.75" x14ac:dyDescent="0.2">
      <c r="D534" s="5"/>
    </row>
    <row r="535" spans="4:4" s="4" customFormat="1" ht="12.75" x14ac:dyDescent="0.2">
      <c r="D535" s="5"/>
    </row>
    <row r="536" spans="4:4" s="4" customFormat="1" ht="12.75" x14ac:dyDescent="0.2">
      <c r="D536" s="5"/>
    </row>
    <row r="537" spans="4:4" s="4" customFormat="1" ht="12.75" x14ac:dyDescent="0.2">
      <c r="D537" s="5"/>
    </row>
    <row r="538" spans="4:4" s="4" customFormat="1" ht="12.75" x14ac:dyDescent="0.2">
      <c r="D538" s="5"/>
    </row>
    <row r="539" spans="4:4" s="4" customFormat="1" ht="12.75" x14ac:dyDescent="0.2">
      <c r="D539" s="5"/>
    </row>
    <row r="540" spans="4:4" s="4" customFormat="1" ht="12.75" x14ac:dyDescent="0.2">
      <c r="D540" s="5"/>
    </row>
    <row r="541" spans="4:4" s="4" customFormat="1" ht="12.75" x14ac:dyDescent="0.2">
      <c r="D541" s="5"/>
    </row>
    <row r="542" spans="4:4" s="4" customFormat="1" ht="12.75" x14ac:dyDescent="0.2">
      <c r="D542" s="5"/>
    </row>
    <row r="543" spans="4:4" s="4" customFormat="1" ht="12.75" x14ac:dyDescent="0.2">
      <c r="D543" s="5"/>
    </row>
    <row r="544" spans="4:4" s="4" customFormat="1" ht="12.75" x14ac:dyDescent="0.2">
      <c r="D544" s="5"/>
    </row>
    <row r="545" spans="4:4" s="4" customFormat="1" ht="12.75" x14ac:dyDescent="0.2">
      <c r="D545" s="5"/>
    </row>
    <row r="546" spans="4:4" s="4" customFormat="1" ht="12.75" x14ac:dyDescent="0.2">
      <c r="D546" s="5"/>
    </row>
    <row r="547" spans="4:4" s="4" customFormat="1" ht="12.75" x14ac:dyDescent="0.2">
      <c r="D547" s="5"/>
    </row>
    <row r="548" spans="4:4" s="4" customFormat="1" ht="12.75" x14ac:dyDescent="0.2">
      <c r="D548" s="5"/>
    </row>
    <row r="549" spans="4:4" s="4" customFormat="1" ht="12.75" x14ac:dyDescent="0.2">
      <c r="D549" s="5"/>
    </row>
    <row r="550" spans="4:4" s="4" customFormat="1" ht="12.75" x14ac:dyDescent="0.2">
      <c r="D550" s="5"/>
    </row>
    <row r="551" spans="4:4" s="4" customFormat="1" ht="12.75" x14ac:dyDescent="0.2">
      <c r="D551" s="5"/>
    </row>
    <row r="552" spans="4:4" s="4" customFormat="1" ht="12.75" x14ac:dyDescent="0.2">
      <c r="D552" s="5"/>
    </row>
    <row r="553" spans="4:4" s="4" customFormat="1" ht="12.75" x14ac:dyDescent="0.2">
      <c r="D553" s="5"/>
    </row>
    <row r="554" spans="4:4" s="4" customFormat="1" ht="12.75" x14ac:dyDescent="0.2">
      <c r="D554" s="5"/>
    </row>
    <row r="555" spans="4:4" s="4" customFormat="1" ht="12.75" x14ac:dyDescent="0.2">
      <c r="D555" s="5"/>
    </row>
  </sheetData>
  <sheetProtection algorithmName="SHA-512" hashValue="ZbnGcRZAT+Q2Lq2CPzdPXAXBNtwYHxkSl9O4D5tgF/fy1UpgubgnRiOCyqCC+3E08xIme15BTf2gnTKeQWZfVg==" saltValue="0dM3nnpZt5EQnQ1wGAtwqA==" spinCount="100000" sheet="1" formatRows="0"/>
  <dataConsolidate/>
  <mergeCells count="68">
    <mergeCell ref="A35:B35"/>
    <mergeCell ref="E17:H17"/>
    <mergeCell ref="E33:H33"/>
    <mergeCell ref="E22:H22"/>
    <mergeCell ref="A30:B30"/>
    <mergeCell ref="E26:H26"/>
    <mergeCell ref="E27:H27"/>
    <mergeCell ref="A28:B28"/>
    <mergeCell ref="E44:H44"/>
    <mergeCell ref="A43:D43"/>
    <mergeCell ref="E43:H43"/>
    <mergeCell ref="A44:D44"/>
    <mergeCell ref="A18:B18"/>
    <mergeCell ref="E18:H18"/>
    <mergeCell ref="A21:B21"/>
    <mergeCell ref="A26:B26"/>
    <mergeCell ref="A27:B27"/>
    <mergeCell ref="E21:H21"/>
    <mergeCell ref="E28:H28"/>
    <mergeCell ref="A40:H40"/>
    <mergeCell ref="A31:B31"/>
    <mergeCell ref="E31:H31"/>
    <mergeCell ref="A34:B34"/>
    <mergeCell ref="E34:H34"/>
    <mergeCell ref="A38:D38"/>
    <mergeCell ref="E38:H38"/>
    <mergeCell ref="A32:B32"/>
    <mergeCell ref="A33:B33"/>
    <mergeCell ref="G9:H9"/>
    <mergeCell ref="A13:H13"/>
    <mergeCell ref="A10:B10"/>
    <mergeCell ref="G10:H10"/>
    <mergeCell ref="C10:E10"/>
    <mergeCell ref="E35:H35"/>
    <mergeCell ref="E37:H37"/>
    <mergeCell ref="A37:D37"/>
    <mergeCell ref="A29:B29"/>
    <mergeCell ref="E29:H29"/>
    <mergeCell ref="E30:H30"/>
    <mergeCell ref="E32:H32"/>
    <mergeCell ref="A11:H11"/>
    <mergeCell ref="A24:H24"/>
    <mergeCell ref="A12:H12"/>
    <mergeCell ref="A14:H14"/>
    <mergeCell ref="A15:H15"/>
    <mergeCell ref="A19:B19"/>
    <mergeCell ref="E19:H19"/>
    <mergeCell ref="A20:B20"/>
    <mergeCell ref="E20:H20"/>
    <mergeCell ref="A22:B22"/>
    <mergeCell ref="A17:B17"/>
    <mergeCell ref="A16:B16"/>
    <mergeCell ref="E16:H16"/>
    <mergeCell ref="A1:B2"/>
    <mergeCell ref="C1:F1"/>
    <mergeCell ref="G1:H2"/>
    <mergeCell ref="C2:F2"/>
    <mergeCell ref="A3:B3"/>
    <mergeCell ref="C3:F3"/>
    <mergeCell ref="G3:H3"/>
    <mergeCell ref="A4:H4"/>
    <mergeCell ref="A7:B7"/>
    <mergeCell ref="C7:H7"/>
    <mergeCell ref="A8:H8"/>
    <mergeCell ref="A9:B9"/>
    <mergeCell ref="A5:H5"/>
    <mergeCell ref="C9:E9"/>
    <mergeCell ref="A6:H6"/>
  </mergeCells>
  <printOptions horizontalCentered="1"/>
  <pageMargins left="0.23622047244094491" right="0.23622047244094491" top="0.43307086614173229" bottom="0.39370078740157483" header="0.43307086614173229" footer="0.15748031496062992"/>
  <pageSetup scale="62" orientation="portrait" r:id="rId1"/>
  <headerFooter>
    <oddFooter>&amp;C&amp;"Arial Narrow,Normal"&amp;8&amp;P de &amp;N</oddFooter>
  </headerFooter>
  <rowBreaks count="2" manualBreakCount="2">
    <brk id="22" max="7" man="1"/>
    <brk id="3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325BF779-7739-431B-9EA1-29B580C9E626}">
          <x14:formula1>
            <xm:f>Listas!$L$14:$L$17</xm:f>
          </x14:formula1>
          <xm:sqref>C19</xm:sqref>
        </x14:dataValidation>
        <x14:dataValidation type="list" allowBlank="1" showInputMessage="1" showErrorMessage="1" xr:uid="{BD1A4408-57E6-42DB-87D0-098D7A5A7F81}">
          <x14:formula1>
            <xm:f>Listas!$L$32:$L$36</xm:f>
          </x14:formula1>
          <xm:sqref>C28</xm:sqref>
        </x14:dataValidation>
        <x14:dataValidation type="list" allowBlank="1" showInputMessage="1" showErrorMessage="1" xr:uid="{96723FDB-5CB2-4DFA-9C8C-056F94F4A48E}">
          <x14:formula1>
            <xm:f>Listas!$L$48:$L$51</xm:f>
          </x14:formula1>
          <xm:sqref>C32</xm:sqref>
        </x14:dataValidation>
        <x14:dataValidation type="list" allowBlank="1" showInputMessage="1" showErrorMessage="1" xr:uid="{E34E2A1C-44A9-4B58-A35E-14D7F366C022}">
          <x14:formula1>
            <xm:f>Listas!$L$53:$L$55</xm:f>
          </x14:formula1>
          <xm:sqref>C33</xm:sqref>
        </x14:dataValidation>
        <x14:dataValidation type="list" allowBlank="1" showInputMessage="1" showErrorMessage="1" xr:uid="{33D0595C-79FC-41A9-80AD-33B338C4EF16}">
          <x14:formula1>
            <xm:f>Listas!$L$58:$L$61</xm:f>
          </x14:formula1>
          <xm:sqref>C34</xm:sqref>
        </x14:dataValidation>
        <x14:dataValidation type="list" allowBlank="1" showInputMessage="1" showErrorMessage="1" xr:uid="{DFE63D54-875E-4B41-A165-09E107C6FC89}">
          <x14:formula1>
            <xm:f>Listas!$L$3:$L$5</xm:f>
          </x14:formula1>
          <xm:sqref>C17</xm:sqref>
        </x14:dataValidation>
        <x14:dataValidation type="list" allowBlank="1" showInputMessage="1" showErrorMessage="1" xr:uid="{095FAC2E-2B8A-49F3-BD6B-26FFA1BAE216}">
          <x14:formula1>
            <xm:f>Listas!$L$19:$L$21</xm:f>
          </x14:formula1>
          <xm:sqref>C20</xm:sqref>
        </x14:dataValidation>
        <x14:dataValidation type="list" allowBlank="1" showInputMessage="1" showErrorMessage="1" xr:uid="{6EFCD2B2-CE52-4C1A-874B-08859AEE3646}">
          <x14:formula1>
            <xm:f>Listas!$L$23:$L$24</xm:f>
          </x14:formula1>
          <xm:sqref>C21</xm:sqref>
        </x14:dataValidation>
        <x14:dataValidation type="list" allowBlank="1" showInputMessage="1" showErrorMessage="1" xr:uid="{B0E69497-BD1E-434F-A315-18A8F2C59E7F}">
          <x14:formula1>
            <xm:f>Listas!$L$27:$L$29</xm:f>
          </x14:formula1>
          <xm:sqref>C27</xm:sqref>
        </x14:dataValidation>
        <x14:dataValidation type="list" allowBlank="1" showInputMessage="1" showErrorMessage="1" xr:uid="{B8510AAA-5E52-4053-BA10-A2C772DF1DE4}">
          <x14:formula1>
            <xm:f>Listas!$L$39:$L$41</xm:f>
          </x14:formula1>
          <xm:sqref>C29</xm:sqref>
        </x14:dataValidation>
        <x14:dataValidation type="list" allowBlank="1" showInputMessage="1" showErrorMessage="1" xr:uid="{08EA0346-8019-4DC9-A56C-499A593C6163}">
          <x14:formula1>
            <xm:f>Listas!$L$9:$L$11</xm:f>
          </x14:formula1>
          <xm:sqref>C18</xm:sqref>
        </x14:dataValidation>
        <x14:dataValidation type="list" allowBlank="1" showInputMessage="1" showErrorMessage="1" xr:uid="{3F546A6F-065D-40DB-9226-56ACA215178B}">
          <x14:formula1>
            <xm:f>Listas!$L$44:$L$46</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3417-A553-47E1-A98F-3673358BD3D1}">
  <dimension ref="A1:H17"/>
  <sheetViews>
    <sheetView workbookViewId="0">
      <selection activeCell="F24" sqref="F24"/>
    </sheetView>
  </sheetViews>
  <sheetFormatPr baseColWidth="10" defaultRowHeight="15" x14ac:dyDescent="0.25"/>
  <sheetData>
    <row r="1" spans="1:8" x14ac:dyDescent="0.25">
      <c r="A1" s="22">
        <f>Evaluación!$C$9</f>
        <v>0</v>
      </c>
      <c r="B1" s="22">
        <f>Evaluación!$G$9</f>
        <v>0</v>
      </c>
      <c r="C1" s="22">
        <f>Evaluación!$C$10</f>
        <v>0</v>
      </c>
      <c r="D1" s="22">
        <f>Evaluación!$G$10</f>
        <v>0</v>
      </c>
      <c r="E1" s="22" t="s">
        <v>53</v>
      </c>
      <c r="F1" s="22" t="s">
        <v>21</v>
      </c>
      <c r="G1" s="23">
        <f>Evaluación!C17</f>
        <v>8</v>
      </c>
      <c r="H1" s="23">
        <f>Evaluación!E17</f>
        <v>0</v>
      </c>
    </row>
    <row r="2" spans="1:8" x14ac:dyDescent="0.25">
      <c r="A2" s="22">
        <f>Evaluación!$C$9</f>
        <v>0</v>
      </c>
      <c r="B2" s="22">
        <f>Evaluación!$G$9</f>
        <v>0</v>
      </c>
      <c r="C2" s="22">
        <f>Evaluación!$C$10</f>
        <v>0</v>
      </c>
      <c r="D2" s="22">
        <f>Evaluación!$G$10</f>
        <v>0</v>
      </c>
      <c r="E2" s="22" t="s">
        <v>54</v>
      </c>
      <c r="F2" s="22" t="s">
        <v>22</v>
      </c>
      <c r="G2" s="23">
        <f>Evaluación!C18</f>
        <v>8</v>
      </c>
      <c r="H2" s="23">
        <f>Evaluación!E18</f>
        <v>0</v>
      </c>
    </row>
    <row r="3" spans="1:8" x14ac:dyDescent="0.25">
      <c r="A3" s="22">
        <f>Evaluación!$C$9</f>
        <v>0</v>
      </c>
      <c r="B3" s="22">
        <f>Evaluación!$G$9</f>
        <v>0</v>
      </c>
      <c r="C3" s="22">
        <f>Evaluación!$C$10</f>
        <v>0</v>
      </c>
      <c r="D3" s="22">
        <f>Evaluación!$G$10</f>
        <v>0</v>
      </c>
      <c r="E3" s="22" t="s">
        <v>55</v>
      </c>
      <c r="F3" s="22" t="s">
        <v>23</v>
      </c>
      <c r="G3" s="23">
        <f>Evaluación!C19</f>
        <v>15</v>
      </c>
      <c r="H3" s="23">
        <f>Evaluación!E19</f>
        <v>0</v>
      </c>
    </row>
    <row r="4" spans="1:8" x14ac:dyDescent="0.25">
      <c r="A4" s="22">
        <f>Evaluación!$C$9</f>
        <v>0</v>
      </c>
      <c r="B4" s="22">
        <f>Evaluación!$G$9</f>
        <v>0</v>
      </c>
      <c r="C4" s="22">
        <f>Evaluación!$C$10</f>
        <v>0</v>
      </c>
      <c r="D4" s="22">
        <f>Evaluación!$G$10</f>
        <v>0</v>
      </c>
      <c r="E4" s="22" t="s">
        <v>56</v>
      </c>
      <c r="F4" s="22" t="s">
        <v>25</v>
      </c>
      <c r="G4" s="23">
        <f>Evaluación!C20</f>
        <v>6</v>
      </c>
      <c r="H4" s="23">
        <f>Evaluación!E20</f>
        <v>0</v>
      </c>
    </row>
    <row r="5" spans="1:8" x14ac:dyDescent="0.25">
      <c r="A5" s="22">
        <f>Evaluación!$C$9</f>
        <v>0</v>
      </c>
      <c r="B5" s="22">
        <f>Evaluación!$G$9</f>
        <v>0</v>
      </c>
      <c r="C5" s="22">
        <f>Evaluación!$C$10</f>
        <v>0</v>
      </c>
      <c r="D5" s="22">
        <f>Evaluación!$G$10</f>
        <v>0</v>
      </c>
      <c r="E5" s="22" t="s">
        <v>53</v>
      </c>
      <c r="F5" s="22" t="s">
        <v>34</v>
      </c>
      <c r="G5" s="23">
        <f>Evaluación!C21</f>
        <v>3</v>
      </c>
      <c r="H5" s="23">
        <f>Evaluación!E21</f>
        <v>0</v>
      </c>
    </row>
    <row r="6" spans="1:8" x14ac:dyDescent="0.25">
      <c r="A6" s="22">
        <f>Evaluación!$C$9</f>
        <v>0</v>
      </c>
      <c r="B6" s="22">
        <f>Evaluación!$G$9</f>
        <v>0</v>
      </c>
      <c r="C6" s="22">
        <f>Evaluación!$C$10</f>
        <v>0</v>
      </c>
      <c r="D6" s="22">
        <f>Evaluación!$G$10</f>
        <v>0</v>
      </c>
      <c r="E6" s="22" t="s">
        <v>54</v>
      </c>
      <c r="F6" s="22" t="s">
        <v>57</v>
      </c>
      <c r="G6" s="23">
        <f>Evaluación!C22</f>
        <v>40</v>
      </c>
      <c r="H6" s="23" t="s">
        <v>58</v>
      </c>
    </row>
    <row r="7" spans="1:8" x14ac:dyDescent="0.25">
      <c r="A7" s="22">
        <f>Evaluación!$C$9</f>
        <v>0</v>
      </c>
      <c r="B7" s="22">
        <f>Evaluación!$G$9</f>
        <v>0</v>
      </c>
      <c r="C7" s="22">
        <f>Evaluación!$C$10</f>
        <v>0</v>
      </c>
      <c r="D7" s="22">
        <f>Evaluación!$G$10</f>
        <v>0</v>
      </c>
      <c r="E7" s="22" t="s">
        <v>55</v>
      </c>
      <c r="F7" s="22" t="s">
        <v>24</v>
      </c>
      <c r="G7" s="23">
        <f>Evaluación!C27</f>
        <v>5</v>
      </c>
      <c r="H7" s="23">
        <f>Evaluación!E27</f>
        <v>0</v>
      </c>
    </row>
    <row r="8" spans="1:8" x14ac:dyDescent="0.25">
      <c r="A8" s="22">
        <f>Evaluación!$C$9</f>
        <v>0</v>
      </c>
      <c r="B8" s="22">
        <f>Evaluación!$G$9</f>
        <v>0</v>
      </c>
      <c r="C8" s="22">
        <f>Evaluación!$C$10</f>
        <v>0</v>
      </c>
      <c r="D8" s="22">
        <f>Evaluación!$G$10</f>
        <v>0</v>
      </c>
      <c r="E8" s="22" t="s">
        <v>56</v>
      </c>
      <c r="F8" s="22" t="s">
        <v>26</v>
      </c>
      <c r="G8" s="23">
        <f>Evaluación!C28</f>
        <v>17</v>
      </c>
      <c r="H8" s="23">
        <f>Evaluación!E28</f>
        <v>0</v>
      </c>
    </row>
    <row r="9" spans="1:8" x14ac:dyDescent="0.25">
      <c r="A9" s="22">
        <f>Evaluación!$C$9</f>
        <v>0</v>
      </c>
      <c r="B9" s="22">
        <f>Evaluación!$G$9</f>
        <v>0</v>
      </c>
      <c r="C9" s="22">
        <f>Evaluación!$C$10</f>
        <v>0</v>
      </c>
      <c r="D9" s="22">
        <f>Evaluación!$G$10</f>
        <v>0</v>
      </c>
      <c r="E9" s="22" t="s">
        <v>53</v>
      </c>
      <c r="F9" s="22" t="s">
        <v>27</v>
      </c>
      <c r="G9" s="23">
        <f>Evaluación!C29</f>
        <v>5</v>
      </c>
      <c r="H9" s="23">
        <f>Evaluación!E29</f>
        <v>0</v>
      </c>
    </row>
    <row r="10" spans="1:8" x14ac:dyDescent="0.25">
      <c r="A10" s="22">
        <f>Evaluación!$C$9</f>
        <v>0</v>
      </c>
      <c r="B10" s="22">
        <f>Evaluación!$G$9</f>
        <v>0</v>
      </c>
      <c r="C10" s="22">
        <f>Evaluación!$C$10</f>
        <v>0</v>
      </c>
      <c r="D10" s="22">
        <f>Evaluación!$G$10</f>
        <v>0</v>
      </c>
      <c r="E10" s="22" t="s">
        <v>54</v>
      </c>
      <c r="F10" s="22" t="s">
        <v>28</v>
      </c>
      <c r="G10" s="23">
        <f>Evaluación!C30</f>
        <v>5</v>
      </c>
      <c r="H10" s="23">
        <f>Evaluación!E30</f>
        <v>0</v>
      </c>
    </row>
    <row r="11" spans="1:8" x14ac:dyDescent="0.25">
      <c r="A11" s="22">
        <f>Evaluación!$C$9</f>
        <v>0</v>
      </c>
      <c r="B11" s="22">
        <f>Evaluación!$G$9</f>
        <v>0</v>
      </c>
      <c r="C11" s="22">
        <f>Evaluación!$C$10</f>
        <v>0</v>
      </c>
      <c r="D11" s="22">
        <f>Evaluación!$G$10</f>
        <v>0</v>
      </c>
      <c r="E11" s="22" t="s">
        <v>55</v>
      </c>
      <c r="F11" s="22" t="s">
        <v>29</v>
      </c>
      <c r="G11" s="23">
        <f>Evaluación!C32</f>
        <v>8</v>
      </c>
      <c r="H11" s="23">
        <f>Evaluación!E32</f>
        <v>0</v>
      </c>
    </row>
    <row r="12" spans="1:8" x14ac:dyDescent="0.25">
      <c r="A12" s="22">
        <f>Evaluación!$C$9</f>
        <v>0</v>
      </c>
      <c r="B12" s="22">
        <f>Evaluación!$G$9</f>
        <v>0</v>
      </c>
      <c r="C12" s="22">
        <f>Evaluación!$C$10</f>
        <v>0</v>
      </c>
      <c r="D12" s="22">
        <f>Evaluación!$G$10</f>
        <v>0</v>
      </c>
      <c r="E12" s="22" t="s">
        <v>56</v>
      </c>
      <c r="F12" s="22" t="s">
        <v>30</v>
      </c>
      <c r="G12" s="23">
        <f>Evaluación!C33</f>
        <v>8</v>
      </c>
      <c r="H12" s="23">
        <f>Evaluación!E33</f>
        <v>0</v>
      </c>
    </row>
    <row r="13" spans="1:8" x14ac:dyDescent="0.25">
      <c r="A13" s="22">
        <f>Evaluación!$C$9</f>
        <v>0</v>
      </c>
      <c r="B13" s="22">
        <f>Evaluación!$G$9</f>
        <v>0</v>
      </c>
      <c r="C13" s="22">
        <f>Evaluación!$C$10</f>
        <v>0</v>
      </c>
      <c r="D13" s="22">
        <f>Evaluación!$G$10</f>
        <v>0</v>
      </c>
      <c r="E13" s="22" t="s">
        <v>54</v>
      </c>
      <c r="F13" s="22" t="s">
        <v>31</v>
      </c>
      <c r="G13" s="23">
        <f>Evaluación!C34</f>
        <v>7</v>
      </c>
      <c r="H13" s="23">
        <f>Evaluación!E34</f>
        <v>0</v>
      </c>
    </row>
    <row r="14" spans="1:8" x14ac:dyDescent="0.25">
      <c r="A14" s="22">
        <f>Evaluación!$C$9</f>
        <v>0</v>
      </c>
      <c r="B14" s="22">
        <f>Evaluación!$G$9</f>
        <v>0</v>
      </c>
      <c r="C14" s="22">
        <f>Evaluación!$C$10</f>
        <v>0</v>
      </c>
      <c r="D14" s="22">
        <f>Evaluación!$G$10</f>
        <v>0</v>
      </c>
      <c r="E14" s="22" t="s">
        <v>55</v>
      </c>
      <c r="F14" s="22" t="s">
        <v>59</v>
      </c>
      <c r="G14" s="23">
        <f>Evaluación!C35</f>
        <v>55</v>
      </c>
      <c r="H14" s="23" t="s">
        <v>58</v>
      </c>
    </row>
    <row r="15" spans="1:8" x14ac:dyDescent="0.25">
      <c r="A15" s="22">
        <f>Evaluación!$C$9</f>
        <v>0</v>
      </c>
      <c r="B15" s="22">
        <f>Evaluación!$G$9</f>
        <v>0</v>
      </c>
      <c r="C15" s="22">
        <f>Evaluación!$C$10</f>
        <v>0</v>
      </c>
      <c r="D15" s="22">
        <f>Evaluación!$G$10</f>
        <v>0</v>
      </c>
      <c r="E15" s="22" t="s">
        <v>56</v>
      </c>
      <c r="F15" s="22" t="s">
        <v>60</v>
      </c>
      <c r="G15" s="23">
        <f>Evaluación!E37</f>
        <v>95</v>
      </c>
      <c r="H15" s="23" t="s">
        <v>58</v>
      </c>
    </row>
    <row r="16" spans="1:8" x14ac:dyDescent="0.25">
      <c r="A16" s="22">
        <f>Evaluación!$C$9</f>
        <v>0</v>
      </c>
      <c r="B16" s="22">
        <f>Evaluación!$G$9</f>
        <v>0</v>
      </c>
      <c r="C16" s="22">
        <f>Evaluación!$C$10</f>
        <v>0</v>
      </c>
      <c r="D16" s="22">
        <f>Evaluación!$G$10</f>
        <v>0</v>
      </c>
      <c r="E16" s="22" t="s">
        <v>53</v>
      </c>
      <c r="F16" s="22" t="s">
        <v>61</v>
      </c>
      <c r="G16" s="22" t="str">
        <f>Evaluación!J9</f>
        <v>NOMBRE DEL EVALUADOR:</v>
      </c>
      <c r="H16" s="23" t="s">
        <v>58</v>
      </c>
    </row>
    <row r="17" spans="1:8" x14ac:dyDescent="0.25">
      <c r="A17" s="22">
        <f>Evaluación!$C$9</f>
        <v>0</v>
      </c>
      <c r="B17" s="22">
        <f>Evaluación!$G$9</f>
        <v>0</v>
      </c>
      <c r="C17" s="22">
        <f>Evaluación!$C$10</f>
        <v>0</v>
      </c>
      <c r="D17" s="22">
        <f>Evaluación!$G$10</f>
        <v>0</v>
      </c>
      <c r="E17" s="22" t="s">
        <v>54</v>
      </c>
      <c r="F17" s="22" t="s">
        <v>62</v>
      </c>
      <c r="G17" s="24" t="str">
        <f>Evaluación!E44</f>
        <v>dd-Mmm-aa</v>
      </c>
      <c r="H17" s="23" t="s">
        <v>58</v>
      </c>
    </row>
  </sheetData>
  <phoneticPr fontId="3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2BE4-C2ED-4839-8BAC-40C41E2265C5}">
  <dimension ref="K3:M65"/>
  <sheetViews>
    <sheetView topLeftCell="H43" workbookViewId="0">
      <selection activeCell="M44" sqref="M44:M46"/>
    </sheetView>
  </sheetViews>
  <sheetFormatPr baseColWidth="10" defaultRowHeight="15" x14ac:dyDescent="0.25"/>
  <cols>
    <col min="11" max="11" width="14.5703125" customWidth="1"/>
    <col min="12" max="12" width="11.42578125" style="28"/>
    <col min="13" max="13" width="68.28515625" customWidth="1"/>
  </cols>
  <sheetData>
    <row r="3" spans="11:13" x14ac:dyDescent="0.25">
      <c r="K3" s="25" t="s">
        <v>21</v>
      </c>
      <c r="L3" s="28">
        <v>8</v>
      </c>
      <c r="M3" t="s">
        <v>67</v>
      </c>
    </row>
    <row r="4" spans="11:13" x14ac:dyDescent="0.25">
      <c r="L4" s="28">
        <v>4</v>
      </c>
      <c r="M4" t="s">
        <v>68</v>
      </c>
    </row>
    <row r="5" spans="11:13" x14ac:dyDescent="0.25">
      <c r="L5" s="28">
        <v>0</v>
      </c>
      <c r="M5" t="s">
        <v>72</v>
      </c>
    </row>
    <row r="9" spans="11:13" x14ac:dyDescent="0.25">
      <c r="K9" s="25" t="s">
        <v>22</v>
      </c>
      <c r="L9" s="28">
        <v>8</v>
      </c>
      <c r="M9" t="s">
        <v>108</v>
      </c>
    </row>
    <row r="10" spans="11:13" x14ac:dyDescent="0.25">
      <c r="L10" s="28">
        <v>4</v>
      </c>
      <c r="M10" t="s">
        <v>109</v>
      </c>
    </row>
    <row r="11" spans="11:13" x14ac:dyDescent="0.25">
      <c r="L11" s="28">
        <v>0</v>
      </c>
      <c r="M11" t="s">
        <v>71</v>
      </c>
    </row>
    <row r="14" spans="11:13" x14ac:dyDescent="0.25">
      <c r="K14" s="25" t="s">
        <v>23</v>
      </c>
      <c r="L14" s="28">
        <v>15</v>
      </c>
      <c r="M14" t="s">
        <v>74</v>
      </c>
    </row>
    <row r="15" spans="11:13" x14ac:dyDescent="0.25">
      <c r="K15" s="25"/>
      <c r="L15" s="28">
        <v>10</v>
      </c>
      <c r="M15" t="s">
        <v>75</v>
      </c>
    </row>
    <row r="16" spans="11:13" x14ac:dyDescent="0.25">
      <c r="K16" s="25"/>
      <c r="L16" s="28">
        <v>5</v>
      </c>
      <c r="M16" t="s">
        <v>76</v>
      </c>
    </row>
    <row r="17" spans="11:13" x14ac:dyDescent="0.25">
      <c r="L17" s="28">
        <v>0</v>
      </c>
      <c r="M17" t="s">
        <v>77</v>
      </c>
    </row>
    <row r="19" spans="11:13" x14ac:dyDescent="0.25">
      <c r="K19" s="25" t="s">
        <v>25</v>
      </c>
      <c r="L19" s="28">
        <v>6</v>
      </c>
      <c r="M19" t="s">
        <v>82</v>
      </c>
    </row>
    <row r="20" spans="11:13" x14ac:dyDescent="0.25">
      <c r="L20" s="28">
        <v>3</v>
      </c>
      <c r="M20" t="s">
        <v>81</v>
      </c>
    </row>
    <row r="21" spans="11:13" x14ac:dyDescent="0.25">
      <c r="L21" s="28">
        <v>0</v>
      </c>
      <c r="M21" t="s">
        <v>83</v>
      </c>
    </row>
    <row r="23" spans="11:13" x14ac:dyDescent="0.25">
      <c r="K23" s="25" t="s">
        <v>34</v>
      </c>
      <c r="L23" s="28">
        <v>3</v>
      </c>
      <c r="M23" t="s">
        <v>85</v>
      </c>
    </row>
    <row r="24" spans="11:13" x14ac:dyDescent="0.25">
      <c r="L24" s="28">
        <v>0</v>
      </c>
      <c r="M24" t="s">
        <v>86</v>
      </c>
    </row>
    <row r="27" spans="11:13" x14ac:dyDescent="0.25">
      <c r="K27" s="25" t="s">
        <v>24</v>
      </c>
      <c r="L27" s="28">
        <v>5</v>
      </c>
      <c r="M27" t="s">
        <v>88</v>
      </c>
    </row>
    <row r="28" spans="11:13" x14ac:dyDescent="0.25">
      <c r="L28" s="28">
        <v>3</v>
      </c>
      <c r="M28" t="s">
        <v>89</v>
      </c>
    </row>
    <row r="29" spans="11:13" x14ac:dyDescent="0.25">
      <c r="L29" s="28">
        <v>0</v>
      </c>
      <c r="M29" t="s">
        <v>90</v>
      </c>
    </row>
    <row r="32" spans="11:13" x14ac:dyDescent="0.25">
      <c r="K32" s="25" t="s">
        <v>26</v>
      </c>
      <c r="L32" s="28">
        <v>17</v>
      </c>
      <c r="M32" t="s">
        <v>36</v>
      </c>
    </row>
    <row r="33" spans="11:13" x14ac:dyDescent="0.25">
      <c r="L33" s="28">
        <v>12</v>
      </c>
      <c r="M33" t="s">
        <v>37</v>
      </c>
    </row>
    <row r="34" spans="11:13" x14ac:dyDescent="0.25">
      <c r="L34" s="28">
        <v>6</v>
      </c>
      <c r="M34" t="s">
        <v>38</v>
      </c>
    </row>
    <row r="35" spans="11:13" x14ac:dyDescent="0.25">
      <c r="L35" s="28">
        <v>3</v>
      </c>
      <c r="M35" t="s">
        <v>39</v>
      </c>
    </row>
    <row r="36" spans="11:13" x14ac:dyDescent="0.25">
      <c r="L36" s="28">
        <v>0</v>
      </c>
      <c r="M36" t="s">
        <v>40</v>
      </c>
    </row>
    <row r="39" spans="11:13" x14ac:dyDescent="0.25">
      <c r="K39" s="25" t="s">
        <v>27</v>
      </c>
      <c r="L39" s="28">
        <v>5</v>
      </c>
      <c r="M39" t="s">
        <v>41</v>
      </c>
    </row>
    <row r="40" spans="11:13" x14ac:dyDescent="0.25">
      <c r="L40" s="28">
        <v>3</v>
      </c>
      <c r="M40" t="s">
        <v>42</v>
      </c>
    </row>
    <row r="41" spans="11:13" x14ac:dyDescent="0.25">
      <c r="L41" s="28">
        <v>0</v>
      </c>
      <c r="M41" t="s">
        <v>43</v>
      </c>
    </row>
    <row r="44" spans="11:13" x14ac:dyDescent="0.25">
      <c r="K44" s="106" t="s">
        <v>28</v>
      </c>
      <c r="L44" s="26">
        <v>10</v>
      </c>
      <c r="M44" s="27" t="s">
        <v>115</v>
      </c>
    </row>
    <row r="45" spans="11:13" x14ac:dyDescent="0.25">
      <c r="L45" s="26">
        <v>5</v>
      </c>
      <c r="M45" s="27" t="s">
        <v>116</v>
      </c>
    </row>
    <row r="46" spans="11:13" x14ac:dyDescent="0.25">
      <c r="L46" s="26">
        <v>0</v>
      </c>
      <c r="M46" s="27" t="s">
        <v>114</v>
      </c>
    </row>
    <row r="48" spans="11:13" x14ac:dyDescent="0.25">
      <c r="K48" s="25" t="s">
        <v>29</v>
      </c>
      <c r="L48" s="28">
        <v>8</v>
      </c>
      <c r="M48" t="s">
        <v>96</v>
      </c>
    </row>
    <row r="49" spans="11:13" x14ac:dyDescent="0.25">
      <c r="L49" s="28">
        <v>5</v>
      </c>
      <c r="M49" t="s">
        <v>94</v>
      </c>
    </row>
    <row r="50" spans="11:13" x14ac:dyDescent="0.25">
      <c r="L50" s="28">
        <v>3</v>
      </c>
      <c r="M50" t="s">
        <v>52</v>
      </c>
    </row>
    <row r="51" spans="11:13" x14ac:dyDescent="0.25">
      <c r="L51" s="28">
        <v>0</v>
      </c>
      <c r="M51" t="s">
        <v>95</v>
      </c>
    </row>
    <row r="53" spans="11:13" x14ac:dyDescent="0.25">
      <c r="K53" s="25" t="s">
        <v>30</v>
      </c>
      <c r="L53" s="28">
        <v>8</v>
      </c>
      <c r="M53" t="s">
        <v>110</v>
      </c>
    </row>
    <row r="54" spans="11:13" x14ac:dyDescent="0.25">
      <c r="L54" s="28">
        <v>4</v>
      </c>
      <c r="M54" t="s">
        <v>111</v>
      </c>
    </row>
    <row r="55" spans="11:13" x14ac:dyDescent="0.25">
      <c r="L55" s="28">
        <v>0</v>
      </c>
      <c r="M55" t="s">
        <v>112</v>
      </c>
    </row>
    <row r="58" spans="11:13" x14ac:dyDescent="0.25">
      <c r="K58" s="25" t="s">
        <v>31</v>
      </c>
      <c r="L58" s="28">
        <v>7</v>
      </c>
      <c r="M58" t="s">
        <v>101</v>
      </c>
    </row>
    <row r="59" spans="11:13" x14ac:dyDescent="0.25">
      <c r="L59" s="28">
        <v>3</v>
      </c>
      <c r="M59" t="s">
        <v>102</v>
      </c>
    </row>
    <row r="60" spans="11:13" x14ac:dyDescent="0.25">
      <c r="L60" s="28">
        <v>1</v>
      </c>
      <c r="M60" t="s">
        <v>103</v>
      </c>
    </row>
    <row r="61" spans="11:13" x14ac:dyDescent="0.25">
      <c r="L61" s="28">
        <v>0</v>
      </c>
      <c r="M61" t="s">
        <v>104</v>
      </c>
    </row>
    <row r="64" spans="11:13" x14ac:dyDescent="0.25">
      <c r="M64" t="s">
        <v>12</v>
      </c>
    </row>
    <row r="65" spans="13:13" x14ac:dyDescent="0.25">
      <c r="M65" t="s">
        <v>13</v>
      </c>
    </row>
  </sheetData>
  <sheetProtection algorithmName="SHA-512" hashValue="c5/1YTkpDoByxiw3get6GWw0HBwQeZLEn7tg/AGF+lR2KMxNHmwE6kjdyhl8zbp6k7A5ogq58cxWC7NEq5jGjA==" saltValue="oaz4u8sY/Cst+S4NLoTHw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Evaluación</vt:lpstr>
      <vt:lpstr>Datos</vt:lpstr>
      <vt:lpstr>Listas</vt:lpstr>
      <vt:lpstr>Evaluación!Área_de_impresión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Perez Rodriguez</dc:creator>
  <cp:lastModifiedBy>Liliana Perez Rodriguez</cp:lastModifiedBy>
  <cp:lastPrinted>2024-10-15T23:11:49Z</cp:lastPrinted>
  <dcterms:created xsi:type="dcterms:W3CDTF">2024-07-04T15:17:20Z</dcterms:created>
  <dcterms:modified xsi:type="dcterms:W3CDTF">2024-11-01T18:47:17Z</dcterms:modified>
</cp:coreProperties>
</file>