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Jose Rene Alvarado\OneDrive - Ministerio de Ambiente y Desarrollo Sostenible\Documentos\Minambiente 2023\2024\Compromisos Laborales 2024 - 2025\revisión documentos OTIC SOMOSIG\GET\julio\"/>
    </mc:Choice>
  </mc:AlternateContent>
  <xr:revisionPtr revIDLastSave="0" documentId="8_{DA482945-E64A-4A4C-BD37-531099008B34}" xr6:coauthVersionLast="47" xr6:coauthVersionMax="47" xr10:uidLastSave="{00000000-0000-0000-0000-000000000000}"/>
  <bookViews>
    <workbookView xWindow="-120" yWindow="-120" windowWidth="29040" windowHeight="15720" tabRatio="903" xr2:uid="{177E899C-5AFD-4333-9E4E-A3D5EBC65C3C}"/>
  </bookViews>
  <sheets>
    <sheet name="SECCION 1" sheetId="27" r:id="rId1"/>
    <sheet name="SECCION 2" sheetId="29" r:id="rId2"/>
    <sheet name="INSTRUCTIVO" sheetId="28" r:id="rId3"/>
    <sheet name="Ejemplo de costos_Uso opcional" sheetId="33" r:id="rId4"/>
    <sheet name="Datos" sheetId="26" state="hidden" r:id="rId5"/>
  </sheets>
  <externalReferences>
    <externalReference r:id="rId6"/>
    <externalReference r:id="rId7"/>
  </externalReferences>
  <definedNames>
    <definedName name="_C3_Transición_energética_justa_segura_confiable_y_eficiente_3_Transición_energética_justa_basada_en_el_respeto_a_la_naturaleza_la_Justicia_Social_y_la_soberanía_con_seguridad_confiabilidad_y_eficiencia">Datos!$I$25:$I$28</definedName>
    <definedName name="_C4_Transición_energética_justa_segura_confiable_y_eficiente_4_Desarrollo_económico_a_partir_de_eficiencia_energética_nuevos_energéticos_y_minerales_estratégicos_para_la_transición">Datos!$K$25:$K$27</definedName>
    <definedName name="_C5_Transición_energética_justa_segura_confiable_y_eficiente_5_Ascenso_tecnológico_del_sector_transporte_y_promoción_de_la_movilidad_activa">Datos!$M$25:$M$31</definedName>
    <definedName name="_C6_Transición_energética_justa_segura_confiable_y_eficiente__6_Ciudades_y_hábitats_resilientes">Datos!$O$25:$O$28</definedName>
    <definedName name="A1_Naturaleza_viva_revitalización_con_inclusión_social_1_Programa_de_conservación_de_la_naturaleza_y_su_restauración">Datos!$E$25:$E$27</definedName>
    <definedName name="_xlnm.Print_Area" localSheetId="2">INSTRUCTIVO!$1:$73</definedName>
    <definedName name="_xlnm.Print_Area" localSheetId="0">'SECCION 1'!$A$1:$I$21</definedName>
    <definedName name="_xlnm.Print_Area" localSheetId="1">'SECCION 2'!$A$1:$I$116</definedName>
    <definedName name="B2_Transición_económica_para_alcanzar_carbono_neutralidad_y_consolidar_territorios_resilientes_al_clima_2_Hacia_una_economía_carbono_neutral_un_territorio_y_una_sociedad_resiliente_al_clima">Datos!$G$25:$G$28</definedName>
    <definedName name="Capacidades_de_los_gobiernos_locales_y_las_comunidades_para_la_toma_de_decisiones_de_ordenamiento_y_planificación_territorial">Tabla7[4_Capacidades_de_los_gobiernos_locales_y_las_comunidades_para_la_toma_de_decisiones_de_ordenamiento_y_planificación_territorial]</definedName>
    <definedName name="Cat_Ordenamiento">Tabla3[Ordenamiento_territorial_alrededor_del_agua_y_justicia_ambiental]</definedName>
    <definedName name="Categoría_Restricción">Tabla18[Categoría_Restricción]</definedName>
    <definedName name="Clasificación_Información">Tabla20[Clasificación de la información]</definedName>
    <definedName name="Compro_Oblig">#REF!</definedName>
    <definedName name="Consolidación_del_catastro_multipropósito_y_tránsito_hacia_el_Sistema_de_Administración_del_Territorio_SAT">Tabla8[5_Consolidación_del_catastro_multipropósito_y_tránsito_hacia_el_Sistema_de_Administración_del_Territorio_(SAT)]</definedName>
    <definedName name="Coordinación_de_los_instrumentos_de_planificación_de_territorios_vitales">Tabla6[3_Coordinación_de_los_instrumentos_de_planificación_de_territorios vitales]</definedName>
    <definedName name="Dependencias">Tabla1923[[#All],[Dependencias]]</definedName>
    <definedName name="El_agua_la_biodiversidad_y_las_personas_en_el_centro_del_ordenamiento_territorial">Tabla5[2_El_agua_la_biodiversidad_y_las_personas_en_el_centro_del_ordenamiento_territorial]</definedName>
    <definedName name="FICHA_INV">[1]Lista_Desplegable!$AL$2:$AM$8</definedName>
    <definedName name="IN_INI_Area">'[2]1_Iniciativas'!$I$8:$I$8</definedName>
    <definedName name="IN_INI_EjeAsociado">'[2]1_Iniciativas'!#REF!</definedName>
    <definedName name="IN_INI_ID">'[2]1_Iniciativas'!$B$8:$B$8</definedName>
    <definedName name="IN_INI_ObjEsp_Iniciativa">'[2]1_Iniciativas'!$H$8:$H$8</definedName>
    <definedName name="IN_INI_ObjGnal_iniciativa">'[2]1_Iniciativas'!$G$8:$G$8</definedName>
    <definedName name="IN_INI_RecursoIni_ano1">'[2]1_Iniciativas'!$L$8:$L$8</definedName>
    <definedName name="IN_INI_RecursoIni_ano2">'[2]1_Iniciativas'!$M$8:$M$8</definedName>
    <definedName name="IN_INI_RecursoIni_ano3">'[2]1_Iniciativas'!$N$8:$N$8</definedName>
    <definedName name="IN_INI_RecursoIni_ano4">'[2]1_Iniciativas'!$O$8:$O$8</definedName>
    <definedName name="IN_INICIATIVAS">'[2]1_Iniciativas'!$B$8:$P$8</definedName>
    <definedName name="IN_PRD_IniId">'[2]2_Productos Iniciativas'!$B$8:$B$12</definedName>
    <definedName name="IN_PRD_LineaBase">'[2]2_Productos Iniciativas'!$K$8:$K$12</definedName>
    <definedName name="IN_PRD_MetaAno1">'[2]2_Productos Iniciativas'!$L$8:$L$12</definedName>
    <definedName name="IN_PRD_MetaAno2">'[2]2_Productos Iniciativas'!$M$8:$M$12</definedName>
    <definedName name="IN_PRD_MetaAno3">'[2]2_Productos Iniciativas'!$N$8:$N$12</definedName>
    <definedName name="IN_PRD_MetaAno4">'[2]2_Productos Iniciativas'!$O$8:$O$12</definedName>
    <definedName name="IN_PRD_MetaCuatrenio">'[2]2_Productos Iniciativas'!$P$8:$P$12</definedName>
    <definedName name="IN_PRD_NomIndicador">'[2]2_Productos Iniciativas'!$E$8:$E$12</definedName>
    <definedName name="IN_PRD_producto">'[2]2_Productos Iniciativas'!#REF!</definedName>
    <definedName name="IN_PRY_IniId">#REF!</definedName>
    <definedName name="IN_PRY_NombreProyecto">#REF!</definedName>
    <definedName name="Justicia_ambiental_y_gobernanza_inclusiva">Tabla4[Justicia_ambiental_y_gobernanza_inclusiva]</definedName>
    <definedName name="Matriz">[1]Proyectos!$B$5:$T$32</definedName>
    <definedName name="MINTIC_EJE">[2]Lista_Desplegable!$C$2:$C$6</definedName>
    <definedName name="Nombre_proyecto">#REF!</definedName>
    <definedName name="Objetivo_PND">[2]Lista_Desplegable!$B$2:$B$3</definedName>
    <definedName name="Ordenamiento_territorial_alrededor_del_agua_y_justicia_ambiental">Tabla3[Ordenamiento_territorial_alrededor_del_agua_y_justicia_ambiental]</definedName>
    <definedName name="OUT_INI_ID">'[2]Out-iniciativas'!$B$1</definedName>
    <definedName name="OUT_INI_ID1">'[2]Out-iniciativas'!$B$1</definedName>
    <definedName name="Procesos">Tabla19[Procesos]</definedName>
    <definedName name="Prog_Justicia">Tabla4[Justicia_ambiental_y_gobernanza_inclusiva]</definedName>
    <definedName name="Programa_Agua_Biodiversidad">Datos!$G$13:$G$17</definedName>
    <definedName name="Programa_Capacidades_Gob">Datos!$K$13:$K$15</definedName>
    <definedName name="Programa_Catastro">Datos!$M$13:$M$16</definedName>
    <definedName name="Programa_Instrumentos_Planificación">Datos!$I$13:$I$16</definedName>
    <definedName name="Programa_Tenencia">Datos!$O$13:$O$15</definedName>
    <definedName name="Proyectos2021">'[2]3_Proyectos'!$A$7:$B$229</definedName>
    <definedName name="Rec_Proy">[1]Proyectos!$B$46:$C$56</definedName>
    <definedName name="RecursosProy">[1]Proyectos!$B$5:$U$32</definedName>
    <definedName name="Tenencia_en_las_zonas_rural_urbana_y_suburbana_formalizada_adjudicada_y_regularizada">Tabla9[6_Tenencia_en_las_zonas_rural_urbana_y_suburbana_formalizada_adjudicada_y_regularizada]</definedName>
    <definedName name="Tipo_iniciativa">[2]Lista_Desplegable!$Y$2:$Y$4</definedName>
    <definedName name="Tipo_Proyecto">[2]Lista_Desplegable!$AA$2:$AA$4</definedName>
    <definedName name="_xlnm.Print_Titles" localSheetId="0">'SECCION 1'!$1:$5</definedName>
    <definedName name="_xlnm.Print_Titles" localSheetId="1">'SECCION 2'!$1:$5</definedName>
    <definedName name="Transformacion">Tabla2[TRANSFORMACION]</definedName>
    <definedName name="Transformación_productiva_internacionalización_y_acción_climática">Datos!$C$25:$C$31</definedName>
    <definedName name="Transformacion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53" i="29" l="1"/>
  <c r="E54" i="29"/>
  <c r="AA77" i="33"/>
  <c r="T77" i="33"/>
  <c r="M77" i="33"/>
  <c r="F77" i="33"/>
  <c r="AC61" i="33"/>
  <c r="AB61" i="33"/>
  <c r="V61" i="33"/>
  <c r="U61" i="33"/>
  <c r="O61" i="33"/>
  <c r="N61" i="33"/>
  <c r="G60" i="33"/>
  <c r="H60" i="33" s="1"/>
  <c r="G59" i="33"/>
  <c r="H59" i="33" s="1"/>
  <c r="G58" i="33"/>
  <c r="H58" i="33" s="1"/>
  <c r="G57" i="33"/>
  <c r="H57" i="33" s="1"/>
  <c r="G56" i="33"/>
  <c r="H56" i="33" s="1"/>
  <c r="G55" i="33"/>
  <c r="H55" i="33" s="1"/>
  <c r="G54" i="33"/>
  <c r="H54" i="33" s="1"/>
  <c r="G53" i="33"/>
  <c r="H53" i="33" s="1"/>
  <c r="G52" i="33"/>
  <c r="H52" i="33" s="1"/>
  <c r="G51" i="33"/>
  <c r="H51" i="33" s="1"/>
  <c r="G50" i="33"/>
  <c r="H50" i="33" s="1"/>
  <c r="G49" i="33"/>
  <c r="H49" i="33" s="1"/>
  <c r="G48" i="33"/>
  <c r="H48" i="33" s="1"/>
  <c r="G47" i="33"/>
  <c r="AC44" i="33"/>
  <c r="AB44" i="33"/>
  <c r="Z44" i="33"/>
  <c r="V44" i="33"/>
  <c r="U44" i="33"/>
  <c r="S44" i="33"/>
  <c r="O44" i="33"/>
  <c r="N44" i="33"/>
  <c r="L44" i="33"/>
  <c r="E44" i="33"/>
  <c r="G43" i="33"/>
  <c r="H43" i="33" s="1"/>
  <c r="G42" i="33"/>
  <c r="H42" i="33" s="1"/>
  <c r="G41" i="33"/>
  <c r="H41" i="33" s="1"/>
  <c r="G40" i="33"/>
  <c r="H40" i="33" s="1"/>
  <c r="G39" i="33"/>
  <c r="H39" i="33" s="1"/>
  <c r="G38" i="33"/>
  <c r="H38" i="33" s="1"/>
  <c r="G37" i="33"/>
  <c r="H37" i="33" s="1"/>
  <c r="G36" i="33"/>
  <c r="AA33" i="33"/>
  <c r="T33" i="33"/>
  <c r="F33" i="33"/>
  <c r="AB32" i="33"/>
  <c r="AC32" i="33" s="1"/>
  <c r="U32" i="33"/>
  <c r="V32" i="33" s="1"/>
  <c r="M32" i="33"/>
  <c r="N32" i="33" s="1"/>
  <c r="O32" i="33" s="1"/>
  <c r="G32" i="33"/>
  <c r="H32" i="33" s="1"/>
  <c r="AB31" i="33"/>
  <c r="AC31" i="33" s="1"/>
  <c r="U31" i="33"/>
  <c r="V31" i="33" s="1"/>
  <c r="M31" i="33"/>
  <c r="N31" i="33" s="1"/>
  <c r="O31" i="33" s="1"/>
  <c r="G31" i="33"/>
  <c r="H31" i="33" s="1"/>
  <c r="AB30" i="33"/>
  <c r="AC30" i="33" s="1"/>
  <c r="U30" i="33"/>
  <c r="V30" i="33" s="1"/>
  <c r="M30" i="33"/>
  <c r="N30" i="33" s="1"/>
  <c r="O30" i="33" s="1"/>
  <c r="G30" i="33"/>
  <c r="H30" i="33" s="1"/>
  <c r="AB29" i="33"/>
  <c r="AC29" i="33" s="1"/>
  <c r="U29" i="33"/>
  <c r="V29" i="33" s="1"/>
  <c r="M29" i="33"/>
  <c r="N29" i="33" s="1"/>
  <c r="O29" i="33" s="1"/>
  <c r="G29" i="33"/>
  <c r="H29" i="33" s="1"/>
  <c r="AB28" i="33"/>
  <c r="AC28" i="33" s="1"/>
  <c r="U28" i="33"/>
  <c r="V28" i="33" s="1"/>
  <c r="M28" i="33"/>
  <c r="N28" i="33" s="1"/>
  <c r="O28" i="33" s="1"/>
  <c r="G28" i="33"/>
  <c r="H28" i="33" s="1"/>
  <c r="AB27" i="33"/>
  <c r="AC27" i="33" s="1"/>
  <c r="U27" i="33"/>
  <c r="V27" i="33" s="1"/>
  <c r="M27" i="33"/>
  <c r="N27" i="33" s="1"/>
  <c r="O27" i="33" s="1"/>
  <c r="G27" i="33"/>
  <c r="H27" i="33" s="1"/>
  <c r="M26" i="33"/>
  <c r="G26" i="33"/>
  <c r="H26" i="33" s="1"/>
  <c r="AB25" i="33"/>
  <c r="AC25" i="33" s="1"/>
  <c r="U25" i="33"/>
  <c r="V25" i="33" s="1"/>
  <c r="M25" i="33"/>
  <c r="N25" i="33" s="1"/>
  <c r="O25" i="33" s="1"/>
  <c r="G25" i="33"/>
  <c r="H25" i="33" s="1"/>
  <c r="AB24" i="33"/>
  <c r="AC24" i="33" s="1"/>
  <c r="U24" i="33"/>
  <c r="V24" i="33" s="1"/>
  <c r="M24" i="33"/>
  <c r="N24" i="33" s="1"/>
  <c r="O24" i="33" s="1"/>
  <c r="G24" i="33"/>
  <c r="H24" i="33" s="1"/>
  <c r="AB23" i="33"/>
  <c r="AC23" i="33" s="1"/>
  <c r="U23" i="33"/>
  <c r="V23" i="33" s="1"/>
  <c r="M23" i="33"/>
  <c r="N23" i="33" s="1"/>
  <c r="O23" i="33" s="1"/>
  <c r="G23" i="33"/>
  <c r="H23" i="33" s="1"/>
  <c r="AB22" i="33"/>
  <c r="AC22" i="33" s="1"/>
  <c r="U22" i="33"/>
  <c r="V22" i="33" s="1"/>
  <c r="M22" i="33"/>
  <c r="N22" i="33" s="1"/>
  <c r="O22" i="33" s="1"/>
  <c r="G22" i="33"/>
  <c r="H22" i="33" s="1"/>
  <c r="AB21" i="33"/>
  <c r="AC21" i="33" s="1"/>
  <c r="U21" i="33"/>
  <c r="V21" i="33" s="1"/>
  <c r="M21" i="33"/>
  <c r="N21" i="33" s="1"/>
  <c r="O21" i="33" s="1"/>
  <c r="G21" i="33"/>
  <c r="H21" i="33" s="1"/>
  <c r="AB20" i="33"/>
  <c r="AC20" i="33" s="1"/>
  <c r="U20" i="33"/>
  <c r="V20" i="33" s="1"/>
  <c r="M20" i="33"/>
  <c r="N20" i="33" s="1"/>
  <c r="O20" i="33" s="1"/>
  <c r="G20" i="33"/>
  <c r="H20" i="33" s="1"/>
  <c r="AB19" i="33"/>
  <c r="AC19" i="33" s="1"/>
  <c r="U19" i="33"/>
  <c r="V19" i="33" s="1"/>
  <c r="M19" i="33"/>
  <c r="N19" i="33" s="1"/>
  <c r="O19" i="33" s="1"/>
  <c r="G19" i="33"/>
  <c r="H19" i="33" s="1"/>
  <c r="AB18" i="33"/>
  <c r="AC18" i="33" s="1"/>
  <c r="U18" i="33"/>
  <c r="V18" i="33" s="1"/>
  <c r="M18" i="33"/>
  <c r="N18" i="33" s="1"/>
  <c r="O18" i="33" s="1"/>
  <c r="G18" i="33"/>
  <c r="H18" i="33" s="1"/>
  <c r="AB17" i="33"/>
  <c r="AC17" i="33" s="1"/>
  <c r="U17" i="33"/>
  <c r="V17" i="33" s="1"/>
  <c r="M17" i="33"/>
  <c r="N17" i="33" s="1"/>
  <c r="O17" i="33" s="1"/>
  <c r="G17" i="33"/>
  <c r="H17" i="33" s="1"/>
  <c r="AB16" i="33"/>
  <c r="U16" i="33"/>
  <c r="M16" i="33"/>
  <c r="G16" i="33"/>
  <c r="G33" i="33" l="1"/>
  <c r="H16" i="33"/>
  <c r="H33" i="33" s="1"/>
  <c r="M33" i="33"/>
  <c r="N16" i="33"/>
  <c r="U33" i="33"/>
  <c r="U63" i="33" s="1"/>
  <c r="V16" i="33"/>
  <c r="V33" i="33" s="1"/>
  <c r="V63" i="33" s="1"/>
  <c r="AB33" i="33"/>
  <c r="AB63" i="33" s="1"/>
  <c r="AC16" i="33"/>
  <c r="AC33" i="33" s="1"/>
  <c r="AC63" i="33" s="1"/>
  <c r="G44" i="33"/>
  <c r="H36" i="33"/>
  <c r="H44" i="33" s="1"/>
  <c r="G61" i="33"/>
  <c r="H47" i="33"/>
  <c r="H61" i="33" s="1"/>
  <c r="AB65" i="33" l="1"/>
  <c r="AC65" i="33" s="1"/>
  <c r="AB64" i="33"/>
  <c r="U65" i="33"/>
  <c r="V65" i="33" s="1"/>
  <c r="U64" i="33"/>
  <c r="N33" i="33"/>
  <c r="N63" i="33" s="1"/>
  <c r="O16" i="33"/>
  <c r="O33" i="33" s="1"/>
  <c r="O63" i="33" s="1"/>
  <c r="H63" i="33"/>
  <c r="G63" i="33"/>
  <c r="G64" i="33" l="1"/>
  <c r="G65" i="33"/>
  <c r="H65" i="33" s="1"/>
  <c r="N65" i="33"/>
  <c r="O65" i="33" s="1"/>
  <c r="N64" i="33"/>
  <c r="V64" i="33"/>
  <c r="AC64" i="33"/>
  <c r="AC66" i="33" l="1"/>
  <c r="V66" i="33"/>
  <c r="O64" i="33"/>
  <c r="H64" i="33"/>
  <c r="H66" i="33" l="1"/>
  <c r="O66" i="33"/>
  <c r="U66" i="33"/>
  <c r="U67" i="33" s="1"/>
  <c r="V67" i="33"/>
  <c r="AB66" i="33"/>
  <c r="AB67" i="33" s="1"/>
  <c r="AC67" i="33"/>
  <c r="AC77" i="33" l="1"/>
  <c r="AC69" i="33"/>
  <c r="AC70" i="33" s="1"/>
  <c r="AB76" i="33"/>
  <c r="V77" i="33"/>
  <c r="V69" i="33"/>
  <c r="V70" i="33" s="1"/>
  <c r="U76" i="33"/>
  <c r="N66" i="33"/>
  <c r="N67" i="33" s="1"/>
  <c r="O67" i="33"/>
  <c r="G66" i="33"/>
  <c r="G67" i="33" s="1"/>
  <c r="H67" i="33"/>
  <c r="H77" i="33" l="1"/>
  <c r="H69" i="33"/>
  <c r="G76" i="33"/>
  <c r="O77" i="33"/>
  <c r="O69" i="33"/>
  <c r="O70" i="33" s="1"/>
  <c r="N76" i="33"/>
  <c r="AB75" i="33" l="1"/>
  <c r="U75" i="33"/>
  <c r="N75" i="33"/>
  <c r="G75" i="33"/>
  <c r="AB74" i="33"/>
  <c r="U74" i="33"/>
  <c r="N74" i="33"/>
  <c r="G74" i="33"/>
  <c r="AB73" i="33"/>
  <c r="AB77" i="33" s="1"/>
  <c r="U73" i="33"/>
  <c r="U77" i="33" s="1"/>
  <c r="N73" i="33"/>
  <c r="N77" i="33" s="1"/>
  <c r="G73" i="33"/>
  <c r="G77" i="33" s="1"/>
  <c r="H70" i="33"/>
</calcChain>
</file>

<file path=xl/sharedStrings.xml><?xml version="1.0" encoding="utf-8"?>
<sst xmlns="http://schemas.openxmlformats.org/spreadsheetml/2006/main" count="595" uniqueCount="440">
  <si>
    <t xml:space="preserve">MINISTERIO DE AMBIENTE Y 
DESARROLLO SOSTENIBLE </t>
  </si>
  <si>
    <t>FICHA RESUMEN DE INICIATIVA DE TI</t>
  </si>
  <si>
    <r>
      <t xml:space="preserve">Código: </t>
    </r>
    <r>
      <rPr>
        <sz val="9"/>
        <rFont val="Arial Narrow"/>
        <family val="2"/>
      </rPr>
      <t>F-E-GET-11</t>
    </r>
  </si>
  <si>
    <t>1. Dependencia responsable</t>
  </si>
  <si>
    <t>Seleccionar de la lista desplegable</t>
  </si>
  <si>
    <t>2. Grupo dentro del área responsable (Opcional)</t>
  </si>
  <si>
    <t>3. Nombre de la iniciativa</t>
  </si>
  <si>
    <t>4. Antecedentes tecnológicos</t>
  </si>
  <si>
    <t xml:space="preserve">5. Necesidad que se espera solucionar </t>
  </si>
  <si>
    <t>6. Beneficios esperados</t>
  </si>
  <si>
    <t>7. Objetivo de la iniciativa</t>
  </si>
  <si>
    <t>8. Alcance de la iniciativa</t>
  </si>
  <si>
    <t>9. Líder funcional (Nombre y cargo)</t>
  </si>
  <si>
    <t xml:space="preserve">10. Restricciones del proyecto y duración estimada del proyecto (Dar una descripción de cada una de las restricciones listadas) </t>
  </si>
  <si>
    <t>Categoría</t>
  </si>
  <si>
    <t>12. Fecha viabilización sección 1 de la iniciativa</t>
  </si>
  <si>
    <t>DD/MM/AAA</t>
  </si>
  <si>
    <t>15. Clasificación de la iniciativa</t>
  </si>
  <si>
    <t>13. Caso GEMA asociado</t>
  </si>
  <si>
    <t xml:space="preserve">14. Equipo OTIC asignado a la iniciativa </t>
  </si>
  <si>
    <t>Enlace de Proyectos</t>
  </si>
  <si>
    <t>Líderes Técnicos (Arquitecto de Dominios acompañantes)</t>
  </si>
  <si>
    <t>16. Alineación estratégica</t>
  </si>
  <si>
    <t>Transformación PND</t>
  </si>
  <si>
    <t>Seleccione de la lista desplegable</t>
  </si>
  <si>
    <t>Catalizador PND</t>
  </si>
  <si>
    <t>Programa PND</t>
  </si>
  <si>
    <t>Contribución a los objetivos estratégicos institucionales/Sectoriales ¿Cuál?</t>
  </si>
  <si>
    <t>Indicadores a impactar ¿Cuál?</t>
  </si>
  <si>
    <t>17. Normatividad asociada</t>
  </si>
  <si>
    <t>Norma</t>
  </si>
  <si>
    <t>Sección de la norma</t>
  </si>
  <si>
    <t>Cómo se relaciona?</t>
  </si>
  <si>
    <t>18. Proceso impactado</t>
  </si>
  <si>
    <t>Existe proceso impactado?</t>
  </si>
  <si>
    <t>Indique Si/No</t>
  </si>
  <si>
    <t>Incluido en SOMOSIG?</t>
  </si>
  <si>
    <t>Nombre del proceso</t>
  </si>
  <si>
    <t>Cómo lo impacta? / Observaciones</t>
  </si>
  <si>
    <t>19. Trámite o servicio impactado</t>
  </si>
  <si>
    <t>Existe trámite/servicio impactado?</t>
  </si>
  <si>
    <t>Incluido en VITAL?</t>
  </si>
  <si>
    <t>Nombre del trámite/OPA/Servicio</t>
  </si>
  <si>
    <t>Cómo lo impacta?</t>
  </si>
  <si>
    <t>20. Componentes de PETI Institucional impactados (Opcional)</t>
  </si>
  <si>
    <t>Existe componente impactado?</t>
  </si>
  <si>
    <t>Proyecto</t>
  </si>
  <si>
    <t>Incluido en PETI</t>
  </si>
  <si>
    <t>Nombre del componente</t>
  </si>
  <si>
    <t>21. Componentes de PETI Sectorial impactados (Opcional)</t>
  </si>
  <si>
    <t>22. Componentes de arquitectura impactados (Opcional)</t>
  </si>
  <si>
    <t>Componente</t>
  </si>
  <si>
    <t>23. Matriz de interesados</t>
  </si>
  <si>
    <t>Nombre</t>
  </si>
  <si>
    <t>Rol en el proyecto o Cargo</t>
  </si>
  <si>
    <t>Preocupación / Necesidad / Interés / Expectativa</t>
  </si>
  <si>
    <t>24. Datos/información clave que se genera, usa o transforma a través de la solución tecnológica propuesta (si aplica)</t>
  </si>
  <si>
    <t>Información / Datos</t>
  </si>
  <si>
    <t>Sistema/Entidad en el que se encuentra registrada</t>
  </si>
  <si>
    <t>Clasificación de la información</t>
  </si>
  <si>
    <t>25. Flujos de información</t>
  </si>
  <si>
    <t xml:space="preserve">Diagrama general con situación actual (opcional)			</t>
  </si>
  <si>
    <t>Enlace al Archivo</t>
  </si>
  <si>
    <t>Situación deseada (obligatorio)</t>
  </si>
  <si>
    <t>Nombre del anexo</t>
  </si>
  <si>
    <t>Como aporta a la iniciativa</t>
  </si>
  <si>
    <t>Existe?</t>
  </si>
  <si>
    <t>Dependencia</t>
  </si>
  <si>
    <t>Tema</t>
  </si>
  <si>
    <t>Servicio</t>
  </si>
  <si>
    <t>Entidad</t>
  </si>
  <si>
    <t>Tema a interoperar</t>
  </si>
  <si>
    <t>Entidad con la que se intercambia información</t>
  </si>
  <si>
    <t>Sistema de información con el cual se espera interoperar (Opcional)</t>
  </si>
  <si>
    <t>Información que espera interoperar</t>
  </si>
  <si>
    <t>Tipo de interoperabilidad (consumo/exposición)</t>
  </si>
  <si>
    <t>Justificación de la interoperabilidad</t>
  </si>
  <si>
    <t>Fases</t>
  </si>
  <si>
    <t>Fuente del recurso, vigencia y valor</t>
  </si>
  <si>
    <t>Tipo de recursos</t>
  </si>
  <si>
    <t>Observaciones</t>
  </si>
  <si>
    <t>Detalle del riesgo a considerar</t>
  </si>
  <si>
    <t>Acción</t>
  </si>
  <si>
    <t>Responsable</t>
  </si>
  <si>
    <t>27. Fecha de cierre del proyecto</t>
  </si>
  <si>
    <t>28. Observaciones sobre cierre</t>
  </si>
  <si>
    <t>29. Valor público generado</t>
  </si>
  <si>
    <t>INSTRUCTIVO PARA EL DILIGENCIAMIENTO DE LA SECCIÓN  INFORMACIÓN GENERAL DE LA FICHA RESUMEN DE INICIATIVA DE TI</t>
  </si>
  <si>
    <t>INFORMACIÓN GENERAL</t>
  </si>
  <si>
    <t>Nombre de la dependencia que propone la iniciativa, seleccionar de la lista desplegable.</t>
  </si>
  <si>
    <t>Nombre del grupo interno de trabajo o la dependencia desde la que se hace la solicitud</t>
  </si>
  <si>
    <t xml:space="preserve"> </t>
  </si>
  <si>
    <t>Se recomienda que el nombre sea conciso y que haga referencia a la temática que aborda la iniciativa. Agregar ejemplo: Mejora al módulo de X del sistema de información...</t>
  </si>
  <si>
    <t>4. Necesidad que se espera solucionar y beneficios esperados</t>
  </si>
  <si>
    <t>Se debe describir la situación con el mayor detalle, impactos en el proceso del área, entidad o sector, mostrando la problemática que se presenta o situación de mejoramiento y beneficios esperados.</t>
  </si>
  <si>
    <t>5. Objetivo del proyecto</t>
  </si>
  <si>
    <t>Se debe describir el objetivo del proyecto o un objetivo que represente lo que se requiere alcanzar.</t>
  </si>
  <si>
    <t>6. Alcance de la iniciativa</t>
  </si>
  <si>
    <t>Determinar en forma clara, sencilla y concreta lo que se quiere alcanzar a través del desarrollo del proyecto, límites, plazos, entregables, dependencias, entidades del sector, indique qué procesos, áreas, usuarios o territorios serán impactados por la iniciativa.entre otros.</t>
  </si>
  <si>
    <t>7. Antecedentes tecnológicos</t>
  </si>
  <si>
    <t>Describir los trabajos, desarrollos, proyectos o apoyos desde el componente TI que se hayan implementado previamente en el área para dar solución a alguna necesidad relacionada con la iniciativa. Todo aquello que sirva de referencia para analizar la iniciativa solicitada.</t>
  </si>
  <si>
    <t>8. Líder funcional</t>
  </si>
  <si>
    <t>Nombre del líder funcional delegado por el Área Solicitante, quien será el encargado de acompañar y articular las gestiones entre los diferentes actores de la iniciativa o proyecto. Este dato es importante puesto que será el enlace oficial con la OTIC; se recomienda la delegación de una persona conocedora del proyecto, responsable y tomador de decisiones que pueda definir claramente las necesidades, relacionarse y ser articulador dentro de su equipo de trabajo para lograr llevar a cabo el proyecto con buenos resultados.</t>
  </si>
  <si>
    <t>INSTRUCTIVO PARA EL DILIGENCIAMIENTO DE LA SECCIÓN EVALUACIÓN DE LA FICHA RESUMEN DE INICIATIVA DE TI</t>
  </si>
  <si>
    <t xml:space="preserve">9. Alineación estratégica		</t>
  </si>
  <si>
    <t>Es necesario demostrar en la formulación de la iniciativa cómo ésta se relaciona con el Plan Estratégico Institucional o sectorial, debido a que si no hay una relación directa y demostrable, la iniciativa pierde su pertinencia y sostenibilidad. Es necesario describir con cuál objetivo estratégico se relaciona y la manera como lo impacta.
Así mismo, según aplique, se debe indicar a qué línea temática o componente del Plan Nacional de Desarrollo que se encuentra vigente impacta la iniciativa y de qué manera.</t>
  </si>
  <si>
    <t>10. Normatividad asociada</t>
  </si>
  <si>
    <t>Es importante detallar norma, sección, artículo o numeral especifico con el cual tiene relación la iniciativa y describir esta relación o su impacto directo.</t>
  </si>
  <si>
    <t>11. Procesos/Procedimiento impactados</t>
  </si>
  <si>
    <t>Detallar el/los proceso/s o procedimiento/s del MADSIG impactados a través de la implementación de la iniciativa y aclarar la manera como se genera dicho impacto o relación.</t>
  </si>
  <si>
    <t>12. Componentes de PETI impactados (Opcional)</t>
  </si>
  <si>
    <t>Detallar si la iniciativa se relaciona con el PETI Plan Estratégico de Tecnologías de la Información de nivel Institucional o Sectorial, el componente con el cual se relaciona y su aplicación o aporte sobre este. Si no se conoce la información desde el Área funcional esta se podrá detallar posteriormente en el ejercicio de evaluación de la iniciativa con la OTIC.</t>
  </si>
  <si>
    <t>13. Componentes de Arquitectura impactados (Opcional)</t>
  </si>
  <si>
    <t>Detallar si la iniciativa se relaciona con alguno de los dominios o lineamientos del MRAE, el componente con el cual se relaciona y su aplicación o aporte sobre este. Si no se conoce la información desde el Área funcional esta se podrá detallar posteriormente en el ejercicio de evaluación de la iniciativa con la OTIC.</t>
  </si>
  <si>
    <t>14. Matriz de interesados</t>
  </si>
  <si>
    <t xml:space="preserve">Incluya en la matriz o tabla el nombre del interesado, su rol o cargo en la entidad o sector, su preocupación o interés específico sobre la iniciativa, como patrocinador, beneficiario directo o indirecto, financiador o cooperante, proveedor de servicio, etc.  y/o cuáles requerimientos tiene sobre la iniciativa, por ejemplo; respuesta ante una medida legal, impacto sobre un objetivo o indicador particular, articulación con otra entidad, etc. Algunos ejemplos de roles son: 
Líder Funcional 
Enlace OTIC 
Jefe de Oficina de Tecnologías de la Información y la Comunicación 
Director Área Solicitante 
Entidades Externas 
Organismo Cooperación  </t>
  </si>
  <si>
    <t>INFORMACIÓN RELACIONADA CON LA INICIATIVA</t>
  </si>
  <si>
    <t>16. Información que se procesará a través de la solución tecnológica</t>
  </si>
  <si>
    <t>Detallar la información que se va a procesar con la solución de la iniciativa. Además, debe detallarse qué información se captura, produce, custodia, elimina, preserva y comparte y relacionar sistemas de información o soluciones tecnológicas actuales a través de las cuales se gestiona esta información. Indicar, según conocimiento que se tenga en qué sistema de información, entidad o área se encuentra disponible la información.</t>
  </si>
  <si>
    <t>17. Mapa de flujos de información/ubicación</t>
  </si>
  <si>
    <t>Indicar si existen diagramas o esquemas de proceso o de los flujos de información que describan el estado actual y/o estado deseado con la solución tecnológica y que permitan entender el alcance de la misma. SI existen, incluir el enlace a los archivos respectivos o anexarlos a la ficha de iniciativa.</t>
  </si>
  <si>
    <t>ANEXOS</t>
  </si>
  <si>
    <t>17. Anexos que soportan el presente documento</t>
  </si>
  <si>
    <t>Listar anexos relacionados con la iniciativa (si los hay) y explicar la relación de cada documento o anexo con la iniciativa que busca evaluarse.</t>
  </si>
  <si>
    <t xml:space="preserve">DESCRIPCIÓN DE LA SOLUCIÓN TECNOLÓGICA ASOCIADA A LA INICIATIVA </t>
  </si>
  <si>
    <t>18. Funcionalidades esperadas</t>
  </si>
  <si>
    <r>
      <rPr>
        <sz val="10"/>
        <color rgb="FF000000"/>
        <rFont val="Arial Narrow"/>
        <family val="2"/>
      </rPr>
      <t>En ella se incluye: las funcionalidades (los requerimientos funcionales y no funcionales) esperados en caso de un sistema de información, componente de software o soluciones que aplique en el marco de la iniciativa propuesta, licenciamientos, descripción de la infraestructura requerida.</t>
    </r>
    <r>
      <rPr>
        <sz val="10"/>
        <color rgb="FFFF0000"/>
        <rFont val="Arial Narrow"/>
        <family val="2"/>
      </rPr>
      <t xml:space="preserve"> Ejemplo funcionalidades</t>
    </r>
  </si>
  <si>
    <t>19. Integraciones requeridas (si aplica)</t>
  </si>
  <si>
    <t>Describir las integraciones que puedan ser requeridas con otros componentes de software o de infraestructura.
Cuando la iniciativa involucre varias soluciones tecnológicas o componentes de software, se recomienda replicar esta sección por cada una de ellas.</t>
  </si>
  <si>
    <t>RECURSOS FINANCIEROS</t>
  </si>
  <si>
    <t>20. Recursos Disponibles</t>
  </si>
  <si>
    <t>Describir claramente los recursos disponibles del área solicitante para llevar a cabo la Iniciativa en las fases que apliquen. Utilizar las filas o nombres de fase propuestas según aplique para la iniciativa.
Tener en cuenta que si la iniciativa cuenta con recursos en las fases de su ejecución según aplique. Si la iniciativa no cuenta con recursos para las diferentes fases requeridas, su evaluación será desfavorable y podrá generar retrasos en la ejecución como proyecto o afectar su sostenibilidad.</t>
  </si>
  <si>
    <t>RIESGOS Y RESTRICCIONES</t>
  </si>
  <si>
    <t>21. Riesgos y restricciones</t>
  </si>
  <si>
    <t>Describir de manera general aquellos riesgos identificados para cada fase de la iniciativa propuesta, detallando el riesgo y restricciones y relacionando las medidas previstas así como área o rol responsable que se encargará de su manejo. Los riesgos pueden ser de tipo financiero, reputacional, de cumplimento de plazos, complejidad de las soluciones a generar, articulación interinstitucional requerida, etc.</t>
  </si>
  <si>
    <t>22. Fecha en la que es viabilizado el proyecto</t>
  </si>
  <si>
    <t>Registrar la fecha en la cual la iniciativa es validada para el acompañamiento en la implementación del componente tecnológico por el equipo de proyectos.</t>
  </si>
  <si>
    <t>23. Soporte formal de viabilizarían</t>
  </si>
  <si>
    <t>Relacionar el tipo de documento o datos de caso Gema, memorando, oficio u acta a través del cual se genera la viabilidad.</t>
  </si>
  <si>
    <t xml:space="preserve">24. Observaciones o condicionante para viabilizarían </t>
  </si>
  <si>
    <t>Señalar aquellas condiciones a las que esta supeditada la viabilidad del proyecto o solicitud.</t>
  </si>
  <si>
    <t xml:space="preserve">25. Nombre enlace OTIC asignado al proyecto </t>
  </si>
  <si>
    <t>Este campo debe incluir el nombre del delegado del equipo de trabajo de la OTIC designados como enlace del proyecto.</t>
  </si>
  <si>
    <t>INSTRUCTIVO PARA EL DILIGENCIAMIENTO DE LA SECCIÓN LECCIONES Y CIERRE DE LA FICHA RESUMEN DE INICIATIVA DE TI</t>
  </si>
  <si>
    <t>26. Lecciones aprendidas y cierre</t>
  </si>
  <si>
    <t xml:space="preserve">Este campo deberá ser diligenciado al final del proyecto y deberá detallar las lecciones aprendidas dentro de cada fase desarrollada. </t>
  </si>
  <si>
    <t>Registrar la fecha en la cual se lleva a cabo la aceptación del cierre proyecto por parte del área usuaria.</t>
  </si>
  <si>
    <t>Así mismo, se deben incluir las observaciones generadas durante el cierre del proyecto.</t>
  </si>
  <si>
    <t>VALOR PÚBLICO GENERADO</t>
  </si>
  <si>
    <t>Esta matriz será diligenciada al final del proyecto y deberá contener cual fue el valor público generado o beneficio frente a los grupos de interés y sociedad de manera cualitativa y cuantitativa, describiendo el indicador o impacto asociado.</t>
  </si>
  <si>
    <t>NOMBRE DE LA INICIATIVA</t>
  </si>
  <si>
    <t>OBJETO DE LA INICIATIVA</t>
  </si>
  <si>
    <t>Actividades</t>
  </si>
  <si>
    <t>FICHA DE INICIATIVA</t>
  </si>
  <si>
    <t>OBSERVACIONES</t>
  </si>
  <si>
    <t>Cuenta</t>
  </si>
  <si>
    <t>PERSONA/NOMBRE COMPLETO</t>
  </si>
  <si>
    <t>Número de Recursos</t>
  </si>
  <si>
    <t>Porcentaje de participación en el Proyecto</t>
  </si>
  <si>
    <t>Tiempo (duración del rol en la iniciativa)</t>
  </si>
  <si>
    <t>Costo Unitario</t>
  </si>
  <si>
    <t>Costo Total $</t>
  </si>
  <si>
    <t>Precio de Venta Total $</t>
  </si>
  <si>
    <t>Jefe OTIC</t>
  </si>
  <si>
    <t>Secretario general</t>
  </si>
  <si>
    <t>Ingeniero de procesos</t>
  </si>
  <si>
    <t>Líder equipo Gestión de Proyectos</t>
  </si>
  <si>
    <t>Enlace de proyectos</t>
  </si>
  <si>
    <t>Arquitecto de Sistemas de Información</t>
  </si>
  <si>
    <t>Enlace técnico Sistemas de Información</t>
  </si>
  <si>
    <t>Arquitecto Empresarial</t>
  </si>
  <si>
    <t>Líder Estratégica de TI</t>
  </si>
  <si>
    <t xml:space="preserve">Coordinador de desarrollo </t>
  </si>
  <si>
    <t>Desarrollador fullstack</t>
  </si>
  <si>
    <t>Arquitecto de infraestructura tecnológica</t>
  </si>
  <si>
    <t>Ingeniero de infraestructura tecnológica</t>
  </si>
  <si>
    <t>Profesional Uso y Apropiación</t>
  </si>
  <si>
    <t>DBA Otic</t>
  </si>
  <si>
    <t>TOTAL</t>
  </si>
  <si>
    <t>EXPERTOS ASOCIADOS / NOMBRE COMPLETO</t>
  </si>
  <si>
    <t>Tiempo</t>
  </si>
  <si>
    <t xml:space="preserve">Costo Unitario </t>
  </si>
  <si>
    <t>Experto 1 (Consultores) /</t>
  </si>
  <si>
    <t>Experto 2</t>
  </si>
  <si>
    <t>Experto 3</t>
  </si>
  <si>
    <t>Experto 4</t>
  </si>
  <si>
    <t>Experto 5</t>
  </si>
  <si>
    <t>Experto 6 (Conferencistas) /</t>
  </si>
  <si>
    <t>Experto 7 (Traductor) /</t>
  </si>
  <si>
    <t>Experto 8 (Otros) /</t>
  </si>
  <si>
    <t>OTROS COSTOS DIRECTOS</t>
  </si>
  <si>
    <t>Cantidad</t>
  </si>
  <si>
    <t>Veces/ Tiempo</t>
  </si>
  <si>
    <t>Arrendamiento Equipos</t>
  </si>
  <si>
    <t>Arrendamientos Oficinas</t>
  </si>
  <si>
    <r>
      <rPr>
        <sz val="10"/>
        <color theme="1"/>
        <rFont val="Times New Roman"/>
        <family val="1"/>
      </rPr>
      <t xml:space="preserve">Servicios / </t>
    </r>
    <r>
      <rPr>
        <b/>
        <sz val="10"/>
        <color theme="1"/>
        <rFont val="Times New Roman"/>
        <family val="1"/>
      </rPr>
      <t>(Identifique en plan de cuentas)</t>
    </r>
  </si>
  <si>
    <t>Seguros</t>
  </si>
  <si>
    <t>Afiliaciones/Publicaciones</t>
  </si>
  <si>
    <t>Transportes</t>
  </si>
  <si>
    <t>Tiquetes (Nacionales)</t>
  </si>
  <si>
    <t>Hoteles</t>
  </si>
  <si>
    <t>Viaticos</t>
  </si>
  <si>
    <t>Corretaje Comercial</t>
  </si>
  <si>
    <t>Papeleria y suministros</t>
  </si>
  <si>
    <t>Telefono e internet</t>
  </si>
  <si>
    <r>
      <rPr>
        <sz val="10"/>
        <color theme="1"/>
        <rFont val="Times New Roman"/>
        <family val="1"/>
      </rPr>
      <t xml:space="preserve">Otros Costos Directos / </t>
    </r>
    <r>
      <rPr>
        <b/>
        <sz val="10"/>
        <color theme="1"/>
        <rFont val="Times New Roman"/>
        <family val="1"/>
      </rPr>
      <t>(Identifique en plan de cuentas)</t>
    </r>
  </si>
  <si>
    <t xml:space="preserve">SUBTOTAL OTROS COSTOS </t>
  </si>
  <si>
    <t>SUBTOTAL COSTOS Y PRECIO</t>
  </si>
  <si>
    <t>Manejo del Riesgo</t>
  </si>
  <si>
    <t>Gastos Legales</t>
  </si>
  <si>
    <t>4 x 1000</t>
  </si>
  <si>
    <t>TOTAL PROYECTO (PERSONAL + OTROS COSTOS DIRECTOS) ANTES DE IVA</t>
  </si>
  <si>
    <t>Impuesto de Valor Agregado</t>
  </si>
  <si>
    <t>PRECIO TOTAL DE LA OFERTA</t>
  </si>
  <si>
    <t>Los siguientes porcentajes deben ser revisados anualmente por la DAF</t>
  </si>
  <si>
    <t>Gastos Mercadeo Técnico (8.64%)</t>
  </si>
  <si>
    <t>Gastos Admon (15.23%)</t>
  </si>
  <si>
    <t>Gastos Ventas (7.10%%)</t>
  </si>
  <si>
    <t>Gastos Financieros Proyecto</t>
  </si>
  <si>
    <t>TOTAL COSTOS DIRECTOS Y GASTOS ADMINISTRATIVOS, VENTAS Y FINANCIEROS</t>
  </si>
  <si>
    <t>Concepto</t>
  </si>
  <si>
    <t>Clasificación de la iniciativa</t>
  </si>
  <si>
    <t>Favorable</t>
  </si>
  <si>
    <t>Pública</t>
  </si>
  <si>
    <t>Continua a Sección 2</t>
  </si>
  <si>
    <t>Desfavorable</t>
  </si>
  <si>
    <t>Reservada</t>
  </si>
  <si>
    <t>Iniciativa inviable</t>
  </si>
  <si>
    <t>Restringida</t>
  </si>
  <si>
    <t>Es un requerimiento</t>
  </si>
  <si>
    <t>Datos personales</t>
  </si>
  <si>
    <t>SI</t>
  </si>
  <si>
    <t>NO</t>
  </si>
  <si>
    <t>Catalizadores</t>
  </si>
  <si>
    <t>PROGRAMAS</t>
  </si>
  <si>
    <t>TRANSFORMACION</t>
  </si>
  <si>
    <r>
      <t>Ordenamiento</t>
    </r>
    <r>
      <rPr>
        <sz val="11"/>
        <color theme="1"/>
        <rFont val="Calibri (Cuerpo)"/>
      </rPr>
      <t>_</t>
    </r>
    <r>
      <rPr>
        <sz val="11"/>
        <color theme="1"/>
        <rFont val="Calibri"/>
        <family val="2"/>
        <scheme val="minor"/>
      </rPr>
      <t>territorial_alrededor_del_agua_y_justicia_ambiental</t>
    </r>
  </si>
  <si>
    <t>Justicia_ambiental_y_gobernanza_inclusiva</t>
  </si>
  <si>
    <t>2_El_agua_la_biodiversidad_y_las_personas_en_el_centro_del_ordenamiento_territorial</t>
  </si>
  <si>
    <t>3_Coordinación_de_los_instrumentos_de_planificación_de_territorios vitales</t>
  </si>
  <si>
    <t>4_Capacidades_de_los_gobiernos_locales_y_las_comunidades_para_la_toma_de_decisiones_de_ordenamiento_y_planificación_territorial</t>
  </si>
  <si>
    <t>5_Consolidación_del_catastro_multipropósito_y_tránsito_hacia_el_Sistema_de_Administración_del_Territorio_(SAT)</t>
  </si>
  <si>
    <t>6_Tenencia_en_las_zonas_rural_urbana_y_suburbana_formalizada_adjudicada_y_regularizada</t>
  </si>
  <si>
    <t>Ordenamiento_territorial_alrededor_del_agua_y_justicia_ambiental</t>
  </si>
  <si>
    <t>a. Implementación del Acuerdo de Escazú</t>
  </si>
  <si>
    <t xml:space="preserve">a. Ciclo del agua como base del ordenamiento territorial </t>
  </si>
  <si>
    <t>a. Armonización y racionalización de los instrumentos de ordenamiento y planificación territorial</t>
  </si>
  <si>
    <t xml:space="preserve">a. Empoderamiento de los gobiernos locales y sus comunidades </t>
  </si>
  <si>
    <t>a. Sistemas de información del territorio interoperables</t>
  </si>
  <si>
    <t>a. Acceso y formalización de la propiedad</t>
  </si>
  <si>
    <t>Transformación_productiva_internacionalización_y_acción_climática</t>
  </si>
  <si>
    <t>El_agua_la_biodiversidad_y_las_personas_en_el_centro_del_ordenamiento_territorial</t>
  </si>
  <si>
    <t>b. Democratización del conocimiento, la información ambiental y de riesgo de desastres</t>
  </si>
  <si>
    <t>b. Implementación y jerarquización de las determinantes de ordenamiento</t>
  </si>
  <si>
    <t xml:space="preserve">b. Reglas comunes para el respeto de las restricciones del territorio </t>
  </si>
  <si>
    <t>b. Principio de concurrencia</t>
  </si>
  <si>
    <t>b. Actualización catastral multipropósito</t>
  </si>
  <si>
    <t>b. Coordinación institucional para optimizar la formalización</t>
  </si>
  <si>
    <t>No_aplica</t>
  </si>
  <si>
    <t>Coordinación_de_los_instrumentos_de_planificación_de_territorios_vitales</t>
  </si>
  <si>
    <t>c. Modernización de la institucionalidad ambiental y de gestión del riesgo de desastres</t>
  </si>
  <si>
    <t>c. Reglamentación e implementación de los determinantes para la protección del suelo rural como garantía del derecho a la alimentación</t>
  </si>
  <si>
    <t>c. Gobernanza multinivel del territorio</t>
  </si>
  <si>
    <t>c. Base fiscal de los municipios</t>
  </si>
  <si>
    <t>c. Sistema de Administración del Territorio (SAT)</t>
  </si>
  <si>
    <t>No aplica</t>
  </si>
  <si>
    <t>Capacidades_de_los_gobiernos_locales_y_las_comunidades_para_la_toma_de_decisiones_de_ordenamiento_y_planificación_territorial</t>
  </si>
  <si>
    <t>d. Instrumentos de control y vigilancia ambiental para la resiliencia</t>
  </si>
  <si>
    <t>d. Personas en el centro de la planeación del territorio</t>
  </si>
  <si>
    <t>Consolidación_del_catastro_multipropósito_y_tránsito_hacia_el_Sistema_de_Administración_del_Territorio_SAT</t>
  </si>
  <si>
    <t>Tenencia_en_las_zonas_rural_urbana_y_suburbana_formalizada_adjudicada_y_regularizada</t>
  </si>
  <si>
    <t>A1_Naturaleza_viva_revitalización_con_inclusión_social_1_Programa_de_conservación_de_la_naturaleza_y_su_restauración</t>
  </si>
  <si>
    <t>B2_Transición_económica_para_alcanzar_carbono_neutralidad_y_consolidar_territorios_resilientes_al_clima_2_Hacia_una_economía_carbono_neutral_un_territorio_y_una_sociedad_resiliente_al_clima</t>
  </si>
  <si>
    <t>C3_Transición_energética_justa_segura_confiable_y_eficiente_3_Transición_energética_justa:basada_en_el_respeto_a_la_naturaleza_la_Justicia_Social_y_la_soberanía_con_seguridad_confiabilidad_y_eficiencia</t>
  </si>
  <si>
    <t>C4_Transición_energética_justa_segura_confiable_y_eficiente_4_Desarrollo_económico_a_partir_de_eficiencia_energética_nuevos_energéticos_y_minerales_estratégicos_para_la_transición</t>
  </si>
  <si>
    <t>C5_Transición_energética_justa_segura_confiable_y_eficiente_5_Ascenso_tecnológico_del_sector_transporte_y_promoción_de_la_movilidad_activa</t>
  </si>
  <si>
    <t>C6_Transición_energética_justa_segura_confiable_y_eficiente_ 6_Ciudades_y_hábitats_resilientes</t>
  </si>
  <si>
    <t>a. Freno de la deforestación</t>
  </si>
  <si>
    <t>a. Descarbonización y resiliencia de sectores productivos y gestión de sus riesgos climáticos</t>
  </si>
  <si>
    <t>a. Generación de energía a partir de Fuentes No Convencionales de Energía Renovable (FNCER)</t>
  </si>
  <si>
    <t xml:space="preserve">a. Diversificación productiva asociada a las actividades extractivas </t>
  </si>
  <si>
    <t xml:space="preserve">a. Fortalecimiento del marco normativo e incentivos para la descarbonización del sector transporte </t>
  </si>
  <si>
    <t>a. Reducción del impacto ambiental del sector residencial y promoción del hábitat verde</t>
  </si>
  <si>
    <t>b. Restauración participativa de ecosistemas, áreas protegidas y otras áreas ambientalmente estratégicas</t>
  </si>
  <si>
    <t>b. Territorio y sociedad resilientes al clima</t>
  </si>
  <si>
    <t xml:space="preserve">b. Seguridad y confiabilidad energética </t>
  </si>
  <si>
    <t>b. Eficiencia energética y del mercado como factor de desarrollo económico</t>
  </si>
  <si>
    <t xml:space="preserve">b. Descarbonización de los sistemas de transporte público cofinanciados </t>
  </si>
  <si>
    <t>b. Conformación de hábitat próximos y diversos accesibles e incluyentes</t>
  </si>
  <si>
    <t>c. Infraestructura de proyectos públicos y de asociaciones público- privadas adaptadas al cambio climático y con menos emisiones</t>
  </si>
  <si>
    <t xml:space="preserve">c. Cierre de brechas energéticas </t>
  </si>
  <si>
    <t>c. Infraestructura de carga para el ascenso tecnológico del sector transporte</t>
  </si>
  <si>
    <t>c. Uso eficiente de los recursos para el desarrollo de ciudades circulares</t>
  </si>
  <si>
    <t>d. Modos de transporte más eficientes operativos y energéticos</t>
  </si>
  <si>
    <t>e. Fortalecimiento de la industria nacional y capacidades técnicas para el ascenso tecnológico del sector transporte</t>
  </si>
  <si>
    <t>f. Movilidad activa, segura, sostenible y con enfoque diferencial en ciudades y regiones</t>
  </si>
  <si>
    <t>Categoría_Restricción</t>
  </si>
  <si>
    <t>Alcance</t>
  </si>
  <si>
    <t>Presupuesto</t>
  </si>
  <si>
    <t>Normativa</t>
  </si>
  <si>
    <t>Procesos</t>
  </si>
  <si>
    <t>Gestión del Desarrollo Sostenible</t>
  </si>
  <si>
    <t>Instrumentación Ambiental</t>
  </si>
  <si>
    <t>Formulación y Seguimiento de Políticas Públicas Ambientales</t>
  </si>
  <si>
    <t>Administración del Talento Humano</t>
  </si>
  <si>
    <t>Comisiones y Apoyo Logístico</t>
  </si>
  <si>
    <t>Contratación</t>
  </si>
  <si>
    <t>Gestión Disciplinaria</t>
  </si>
  <si>
    <t>Gestión Documental</t>
  </si>
  <si>
    <t>Gestión Financiera</t>
  </si>
  <si>
    <t>Gestión Jurídica</t>
  </si>
  <si>
    <t>Gestión de Servicios Administrativos</t>
  </si>
  <si>
    <t>Gestión de servicios de información y soporte tecnológico</t>
  </si>
  <si>
    <t>Servicio al ciudadano</t>
  </si>
  <si>
    <t>Evaluación Independiente</t>
  </si>
  <si>
    <t>Gestión de comunicación estratégica</t>
  </si>
  <si>
    <t>Gestión Estratégica de Tecnologías de la Información</t>
  </si>
  <si>
    <t>Gestión Integrada del Portafolio de Planes, Programas y Proyectos</t>
  </si>
  <si>
    <t>Negociación Internacional, Recursos de Cooperación y Banca</t>
  </si>
  <si>
    <t>Administración del Sistema Integrado de Gestión</t>
  </si>
  <si>
    <t>Dependencias</t>
  </si>
  <si>
    <t>Despacho del Ministro</t>
  </si>
  <si>
    <t>Secretaría General</t>
  </si>
  <si>
    <t>Oficina de Asuntos Internacionales</t>
  </si>
  <si>
    <t>Oficina de Negocios Verdes Sostenibles</t>
  </si>
  <si>
    <t>Oficina Asesora de Planeación</t>
  </si>
  <si>
    <t>Oficina Asesora Jurídica</t>
  </si>
  <si>
    <t>Oficina de Tecnologías de la Información y las Comunicaciones</t>
  </si>
  <si>
    <t>Oficina de Control Interno</t>
  </si>
  <si>
    <t>Subdirección Administrativa y Financiera</t>
  </si>
  <si>
    <t>Viceministerio de Políticas y Normalización Ambiental</t>
  </si>
  <si>
    <t>Dirección de Bosques, Biodiversidad y Servicios Ecosistémicos</t>
  </si>
  <si>
    <t>Dirección de Asuntos Ambientales, Sectorial y Urbana</t>
  </si>
  <si>
    <t>Dirección de Gestión Integral de Recurso Hídrico</t>
  </si>
  <si>
    <t>Dirección de Asuntos Marinos, Costeros y Recursos Acuáticos</t>
  </si>
  <si>
    <t>Viceministerio de Ordenamiento Ambiental del Territorio</t>
  </si>
  <si>
    <t>Subdirección de Educación y Participación</t>
  </si>
  <si>
    <t>Dirección de Ordenamiento Ambiental Territorial y Sistema Nacional Ambiental - SINA</t>
  </si>
  <si>
    <t>Registros Administrativos relacionados?</t>
  </si>
  <si>
    <t>ID 
RRAA
SICODE</t>
  </si>
  <si>
    <t>NOMBRE DEL REGISTRO ADMINISTRATIVO</t>
  </si>
  <si>
    <t>RA955</t>
  </si>
  <si>
    <t>Formulación y Seguimiento Plan de Acción Institucional</t>
  </si>
  <si>
    <t>RA853</t>
  </si>
  <si>
    <t xml:space="preserve">Plan de Acción Institucional Presupuestal </t>
  </si>
  <si>
    <t>RA850</t>
  </si>
  <si>
    <t>RA851</t>
  </si>
  <si>
    <t>Base de datos de seguimiento a proyectos de inversión FCA</t>
  </si>
  <si>
    <t>RA830</t>
  </si>
  <si>
    <t>FORMULARIO SEGUIMIENTO DE ADOPCIÓN DEL ORDENAMIENTO DEL RECURSO HÍDRICO -  PORH</t>
  </si>
  <si>
    <t>RA831</t>
  </si>
  <si>
    <t>FORMULARIO SEGUIMIENTO A PRIORIZACIÓN Y ACOTAMIENTO DE RONDA HÍDRICA</t>
  </si>
  <si>
    <t>RA832</t>
  </si>
  <si>
    <t>MATRIZ REGISTRO DE LOS PROGRAMAS DE USO EFICIENTE Y AHORRO DEL AGUA -  PUEAA EN SIRH</t>
  </si>
  <si>
    <t>RA833</t>
  </si>
  <si>
    <t>REGISTRO PARA EL SEGUIMIENTO DE LINEAMIENTOS ESTRATÉGICOS DE LOS PEM</t>
  </si>
  <si>
    <t>RA834</t>
  </si>
  <si>
    <t>MATRIZ DE SEGUIMIENTO FORMULACIÓN Y ADOPCIÓN DE POMCAS</t>
  </si>
  <si>
    <t>RA835</t>
  </si>
  <si>
    <t>MATRIZ DE SEGUIMIENTO A LOS CONSEJOS DE CUENCA</t>
  </si>
  <si>
    <t>RA836</t>
  </si>
  <si>
    <t>FORMATO DE SEGUIMIENTO A CONSULTAS PREVIAS POMCAS</t>
  </si>
  <si>
    <t>RA843</t>
  </si>
  <si>
    <t>SEGUIMIENTO A LA EJECUCIÓN DE LOS POMCA</t>
  </si>
  <si>
    <t>RA844</t>
  </si>
  <si>
    <t>FORMATO SEGUIMIENTO FORMULACIÓN Y ADOPCIÓN DE PMAA</t>
  </si>
  <si>
    <t>RA845</t>
  </si>
  <si>
    <t xml:space="preserve">FORMATO PARA LA IDENTIFICACIÓN, CARACTERIZACIÓN Y SISTEMATIZACIÓN DE EXPERIENCIAS EN BUENAS PRÁCTICAS DE MANEJO DEL AGUA. </t>
  </si>
  <si>
    <t>RA846</t>
  </si>
  <si>
    <t>BASE DE DATOS IDENTIFICACIÓN, CARACTERIZACIÓN Y SISTEMATIZACIÓN DE EXPERIENCIAS SIGNIFICATIVAS DE MANEJO DE CONFLICTOS ASOCIADOS AL RECURSO HÍDRICO.</t>
  </si>
  <si>
    <t>RA847</t>
  </si>
  <si>
    <t>FORMATO DE REGISTRO DE INFORMACIÓN DE LAS ACCIONES REALIZADAS PARA EL CUMPLIMIENTO DE LAS SENTENCIAS</t>
  </si>
  <si>
    <t>RA848</t>
  </si>
  <si>
    <t>FORMATO DE SEGUIMIENTO A LOS COMPORMISOS DERIVADOS DEL CONSEJO NACIONAL DEL AGUA</t>
  </si>
  <si>
    <t>RA949</t>
  </si>
  <si>
    <t>MATRIZ DE SEGUIMIENTO FORMULACIÓN Y ADOPCIÓN DE PLANES DE MANEJO AMBIENTAL DE MICROCUENCAS - PMAM</t>
  </si>
  <si>
    <t>RA954</t>
  </si>
  <si>
    <t>Formato para el reporte anual de autoridades ambientales regionales o urbanas de gestión de RCD</t>
  </si>
  <si>
    <t>RA859</t>
  </si>
  <si>
    <t>Aplicativo Proyectos de Restauración</t>
  </si>
  <si>
    <t>RA148</t>
  </si>
  <si>
    <t>Contratos de acceso a recursos genéticos y sus productos derivados</t>
  </si>
  <si>
    <t>RA871</t>
  </si>
  <si>
    <t>Solicitud para la expedición del permiso de exportación /importación o reexportación de especímenes listados en los apéndices de la CITES</t>
  </si>
  <si>
    <t>RA852</t>
  </si>
  <si>
    <t xml:space="preserve">FORMULARIO DE INFORMACIÓN RELACIONADA CON EL COBRO DE LA TASA RETRIBUTIVA Y EL ESTADO DE LOS RECURSOS </t>
  </si>
  <si>
    <t>RA146</t>
  </si>
  <si>
    <t>FORMULARIO DE INFORMACIÓN RELACIONADA CON EL COBRO DE LAS TASAS POR UTILIZACIÓN DE AGUAS Y EL ESTADO DE LOS RECURSOS HÍDRICOS A QUE SE REFIERE EL DECRETO 155 DE 2004</t>
  </si>
  <si>
    <t>RA950</t>
  </si>
  <si>
    <t xml:space="preserve">FORMULARIO PARA EL REPORTE DE INFORMACIÓN RELACIONADA CON LA APLICACIÓN DE LA TASA COMPENSATORIA POR CAZA DE FAUNA SILVESTRE </t>
  </si>
  <si>
    <t>RA951</t>
  </si>
  <si>
    <t>FORMULARIO PARA LA CAPTURA Y EL REPORTE DE LA INFORMACIÓN RELACIONADA CON LA APLICACIÓN DE LA TASA COMPENSATORIA POR APROVECHAMIENTO FORESTAL MADERABLE EN BOSQUE NATURAL</t>
  </si>
  <si>
    <t>RA952</t>
  </si>
  <si>
    <t>INFORMACIÓN DE PAGOS POR SERVICIOS AMBIENTALES</t>
  </si>
  <si>
    <t>RA842</t>
  </si>
  <si>
    <t xml:space="preserve">Avance ejecución física y financiera del Plan de Acción de las Corporaciones Autonomas Regionales y de Desarrollo Sostenible </t>
  </si>
  <si>
    <t>RA953</t>
  </si>
  <si>
    <t>Reporte Índice de Evaluación del Desempeño Instutucional - IEDI, de las Corporaciones</t>
  </si>
  <si>
    <t>Seleccionar de la lista</t>
  </si>
  <si>
    <t>ID 
RRAA
SICODE2</t>
  </si>
  <si>
    <t>ID Registro Administrativo SICODE</t>
  </si>
  <si>
    <t>Base de datos unificada de proyectos</t>
  </si>
  <si>
    <t>RRAA</t>
  </si>
  <si>
    <t>26. Registro administrativo de MinAmbiente relacionado
(Conjunto de datos recopilados y mantenidos registrados y que pueden ser utilizados para generar información estadística)</t>
  </si>
  <si>
    <t>27. Anexos que Soportan el Presente Documento</t>
  </si>
  <si>
    <t>28. Sistema(s) o aplicación(es) actual(es)</t>
  </si>
  <si>
    <t>29. Sistemas alternativos evaluados 
(En caso de evaluar una solución existente)</t>
  </si>
  <si>
    <t>30. Nombre(s):</t>
  </si>
  <si>
    <t>31. Justificación de la selección:
(En caso de que exista un sistema)</t>
  </si>
  <si>
    <t>32. Integraciones sugeridas 
(con Sistemas de Información internos)</t>
  </si>
  <si>
    <t>33. Interoperabilidades sugeridas 
(con Sistemas de Información Sectoriales o externos, Pej: SIAC, SNIF, RUNAP, entre otros)</t>
  </si>
  <si>
    <t>35. Infraestructura requerida (nube, on-premise, híbrida)</t>
  </si>
  <si>
    <t>36. Componentes tecnológicos (bases de datos, plataformas, licencias de apoyo).</t>
  </si>
  <si>
    <t>37. Compatibilidad tecnológica con la infraestructura tecnológica de Minambiente</t>
  </si>
  <si>
    <t>38. Recursos disponibles 
(Proyectar sostenimiento por un periodo mínimo de 3 vigencias posteriores y dar cumplimiento a las Políticas de operación del Procedimiento P-E-GET-12 sobre Validar la Política de Estimación de Costos y Estudios de Mercadoy la Política de Garantía de Recursos Financieros)</t>
  </si>
  <si>
    <t>39. Riesgos</t>
  </si>
  <si>
    <t>40. Fecha en la que es viabilizado el Proyecto</t>
  </si>
  <si>
    <t>41. Caso GEMA asociado</t>
  </si>
  <si>
    <t xml:space="preserve">42. Equipo OTIC asignado a la iniciativa </t>
  </si>
  <si>
    <t>43. Fecha probable de inicio del proyecto 
(cuando equipo funcional cumpla las condiciones para iniciar el proyecto)</t>
  </si>
  <si>
    <t>44. Observaciones o condicionantes 
para viabilización</t>
  </si>
  <si>
    <r>
      <t xml:space="preserve">Proceso: </t>
    </r>
    <r>
      <rPr>
        <sz val="11"/>
        <color theme="0"/>
        <rFont val="Arial Narrow"/>
        <family val="2"/>
      </rPr>
      <t>Gestión Estratégica de Tecnologías de la Información</t>
    </r>
  </si>
  <si>
    <r>
      <t>Versión:</t>
    </r>
    <r>
      <rPr>
        <sz val="9"/>
        <rFont val="Arial Narrow"/>
        <family val="2"/>
      </rPr>
      <t xml:space="preserve"> 5</t>
    </r>
  </si>
  <si>
    <t>11. Funcionalidades esperadas con la implementación de la iniciativa solicitada 
(Tener en cuenta adicionalmente visualización alfanumérica y/o geográfica)</t>
  </si>
  <si>
    <r>
      <t xml:space="preserve">INFORMACIÓN GENERAL 
</t>
    </r>
    <r>
      <rPr>
        <sz val="12"/>
        <rFont val="Arial Narrow"/>
        <family val="2"/>
      </rPr>
      <t>SECCIÓN A DILIGENCIAR POR EL ÁREA SOLICITANTE DE LA INICIATIVA</t>
    </r>
  </si>
  <si>
    <t>Descripción de Restricción</t>
  </si>
  <si>
    <r>
      <t xml:space="preserve">VIABILIZACIÓN SECCIÓN 1
</t>
    </r>
    <r>
      <rPr>
        <sz val="12"/>
        <rFont val="Arial Narrow"/>
        <family val="2"/>
      </rPr>
      <t>SECCIÓN EXCLUSIVA PARA DILIGENCIAMIENTO POR OFICINA DE TECNOLOGÍAS DE LA INFORMACIÓN y COMUNICACIONES</t>
    </r>
  </si>
  <si>
    <r>
      <t xml:space="preserve">EVALUACIÓN
</t>
    </r>
    <r>
      <rPr>
        <sz val="12"/>
        <color theme="1"/>
        <rFont val="Arial Narrow"/>
        <family val="2"/>
      </rPr>
      <t>SECCIÓN A DILIGENCIAR POR ÁREA SOLICITANTE</t>
    </r>
  </si>
  <si>
    <r>
      <t xml:space="preserve">INFORMACIÓN RELACIONADA CON LA INICIATIVA
</t>
    </r>
    <r>
      <rPr>
        <sz val="12"/>
        <rFont val="Arial Narrow"/>
        <family val="2"/>
      </rPr>
      <t>SECCIÓN A DILIGENCIAR POR ÁREA SOLICITANTE</t>
    </r>
  </si>
  <si>
    <r>
      <t xml:space="preserve">ANEXOS
</t>
    </r>
    <r>
      <rPr>
        <sz val="12"/>
        <color theme="1"/>
        <rFont val="Arial Narrow"/>
        <family val="2"/>
      </rPr>
      <t>SECCIÓN A DILIGENCIAR POR ÁREA SOLICITANTE</t>
    </r>
  </si>
  <si>
    <r>
      <t xml:space="preserve">INFORMACIÓN SOBRE SISTEMAS DE INFORMACIÓN EXISTENTES
</t>
    </r>
    <r>
      <rPr>
        <sz val="12"/>
        <color theme="1"/>
        <rFont val="Arial Narrow"/>
        <family val="2"/>
      </rPr>
      <t>SECCIÓN A DILIGENCIAR POR ÁREA SOLICITANTE</t>
    </r>
  </si>
  <si>
    <r>
      <t xml:space="preserve">DESCRIPCIÓN DE INTEROPERABILIDADES E INTEGRACIONES ASOCIADAS A LA INICIATIVA (Aplica para sistemas de información)
</t>
    </r>
    <r>
      <rPr>
        <sz val="12"/>
        <color theme="1"/>
        <rFont val="Arial Narrow"/>
        <family val="2"/>
      </rPr>
      <t xml:space="preserve">SECCIÓN A DILIGENCIAR POR SOLICITANTE </t>
    </r>
  </si>
  <si>
    <r>
      <t xml:space="preserve">RECURSOS ASOCIADOS AL PROYECTO (FINANCIEROS, HUMANOS, TECNOLÓGICOS, ETC)
</t>
    </r>
    <r>
      <rPr>
        <sz val="10"/>
        <color theme="1"/>
        <rFont val="Arial Narrow"/>
        <family val="2"/>
      </rPr>
      <t xml:space="preserve">SECCIÓN A DILIGENCIAR POR ÁREA SOLICITANTE </t>
    </r>
  </si>
  <si>
    <r>
      <t xml:space="preserve">RIESGOS Y RESTRICCIONES
</t>
    </r>
    <r>
      <rPr>
        <sz val="10"/>
        <color theme="1"/>
        <rFont val="Arial Narrow"/>
        <family val="2"/>
      </rPr>
      <t>SECCIÓN A DILIGENCIAR POR ÁREA SOLICITANTE</t>
    </r>
  </si>
  <si>
    <r>
      <t xml:space="preserve">VIABILIZACIÓN PROYECTO
</t>
    </r>
    <r>
      <rPr>
        <sz val="10"/>
        <color theme="1"/>
        <rFont val="Arial Narrow"/>
        <family val="2"/>
      </rPr>
      <t>SECCIÓN EXCLUSIVA PARA DILIGENCIAMIENTO POR OFICINA DE TECNOLOGÍAS DE LA INFORMACIÓN y COMUNICACIONES</t>
    </r>
  </si>
  <si>
    <r>
      <t xml:space="preserve">34. INTEROPERABILIDAD 
</t>
    </r>
    <r>
      <rPr>
        <b/>
        <sz val="12"/>
        <color theme="1"/>
        <rFont val="Arial Narrow"/>
        <family val="2"/>
      </rPr>
      <t xml:space="preserve">(Aplica para servicios de interoperabilidad con sistemas de información externos)
</t>
    </r>
    <r>
      <rPr>
        <sz val="12"/>
        <color theme="1"/>
        <rFont val="Arial Narrow"/>
        <family val="2"/>
      </rPr>
      <t xml:space="preserve">SECCIÓN A DILIGENCIAR POR ÁREA SOLICITANTE </t>
    </r>
  </si>
  <si>
    <r>
      <t xml:space="preserve">INFRAESTRUCTURA TECNOLÓGICA
</t>
    </r>
    <r>
      <rPr>
        <sz val="12"/>
        <color theme="1"/>
        <rFont val="Arial Narrow"/>
        <family val="2"/>
      </rPr>
      <t>SECCIÓN A DILIGENCIAR EN MESAS DE TRABAJO ENTRE EL ÁREA FUNCIONAL Y EL ÁREA TÉCNICA (MISIONAL Y TECNOLÓGICA)</t>
    </r>
  </si>
  <si>
    <r>
      <t xml:space="preserve">VIABILIZARÍAN
</t>
    </r>
    <r>
      <rPr>
        <sz val="10"/>
        <rFont val="Arial Narrow"/>
        <family val="2"/>
      </rPr>
      <t>SECCIÓN EXCLUSIVA PARA DILIGENCIAMIENTO POR OFICINA DE TECNOLOGÍAS DE LA INFORMACIÓN Y COMUNICACIONES</t>
    </r>
  </si>
  <si>
    <r>
      <t xml:space="preserve">LECCIONES APRENDIDAS Y CIERRE
</t>
    </r>
    <r>
      <rPr>
        <sz val="10"/>
        <rFont val="Arial Narrow"/>
        <family val="2"/>
      </rPr>
      <t>SESIONES A DILIGENCIAR AL MOMENTO DE LA FINALIZACIÓN DEL PROYECTO AL QUE DA ORIGEN LA INICIATIVA</t>
    </r>
  </si>
  <si>
    <r>
      <t xml:space="preserve">Vigencia: </t>
    </r>
    <r>
      <rPr>
        <sz val="9"/>
        <color rgb="FF000000"/>
        <rFont val="Arial Narrow"/>
        <family val="2"/>
      </rPr>
      <t>23/07/2025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</si>
</sst>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54">
    <font>
      <sz val="11"/>
      <color theme="1"/>
      <name val="Calibri"/>
      <family val="2"/>
      <scheme val="minor"/>
    </font>
    <font>
      <u/>
      <sz val="11"/>
      <color theme="10"/>
      <name val="Calibri"/>
      <family val="2"/>
      <scheme val="minor"/>
    </font>
    <font>
      <sz val="10"/>
      <color rgb="FF000000"/>
      <name val="Calibri"/>
      <family val="2"/>
      <scheme val="minor"/>
    </font>
    <font>
      <sz val="10"/>
      <color rgb="FF000000"/>
      <name val="Arial Narrow"/>
      <family val="2"/>
    </font>
    <font>
      <b/>
      <sz val="11"/>
      <color rgb="FF000000"/>
      <name val="Arial Narrow"/>
      <family val="2"/>
    </font>
    <font>
      <sz val="11"/>
      <color rgb="FF000000"/>
      <name val="Arial Narrow"/>
      <family val="2"/>
    </font>
    <font>
      <sz val="10"/>
      <color theme="1"/>
      <name val="Arial Narrow"/>
      <family val="2"/>
    </font>
    <font>
      <sz val="12"/>
      <color rgb="FF000000"/>
      <name val="Arial Narrow"/>
      <family val="2"/>
    </font>
    <font>
      <b/>
      <sz val="12"/>
      <color theme="1"/>
      <name val="Arial Narrow"/>
      <family val="2"/>
    </font>
    <font>
      <sz val="11"/>
      <name val="Arial Narrow"/>
      <family val="2"/>
    </font>
    <font>
      <sz val="10"/>
      <color rgb="FF000000"/>
      <name val="Arial"/>
      <family val="2"/>
    </font>
    <font>
      <sz val="10"/>
      <color theme="2" tint="-0.249977111117893"/>
      <name val="Arial Narrow"/>
      <family val="2"/>
    </font>
    <font>
      <sz val="12"/>
      <name val="Arial Narrow"/>
      <family val="2"/>
    </font>
    <font>
      <sz val="10"/>
      <name val="Arial Narrow"/>
      <family val="2"/>
    </font>
    <font>
      <sz val="12"/>
      <color theme="1"/>
      <name val="Arial Narrow"/>
      <family val="2"/>
    </font>
    <font>
      <b/>
      <sz val="10"/>
      <color rgb="FF000000"/>
      <name val="Arial Narrow"/>
      <family val="2"/>
    </font>
    <font>
      <sz val="10"/>
      <color theme="2" tint="-0.499984740745262"/>
      <name val="Arial Narrow"/>
      <family val="2"/>
    </font>
    <font>
      <sz val="10"/>
      <color rgb="FFFF0000"/>
      <name val="Arial Narrow"/>
      <family val="2"/>
    </font>
    <font>
      <sz val="11"/>
      <color rgb="FFFF0000"/>
      <name val="Arial Narrow"/>
      <family val="2"/>
    </font>
    <font>
      <b/>
      <sz val="12"/>
      <name val="Arial Narrow"/>
      <family val="2"/>
    </font>
    <font>
      <b/>
      <sz val="11"/>
      <color theme="1"/>
      <name val="Arial Narrow"/>
      <family val="2"/>
    </font>
    <font>
      <b/>
      <sz val="10"/>
      <color theme="1"/>
      <name val="Arial Narrow"/>
      <family val="2"/>
    </font>
    <font>
      <b/>
      <sz val="10"/>
      <name val="Arial Narrow"/>
      <family val="2"/>
    </font>
    <font>
      <b/>
      <sz val="9"/>
      <color rgb="FF000000"/>
      <name val="Arial Narrow"/>
      <family val="2"/>
    </font>
    <font>
      <sz val="9"/>
      <name val="Arial Narrow"/>
      <family val="2"/>
    </font>
    <font>
      <b/>
      <sz val="11"/>
      <color theme="0"/>
      <name val="Arial Narrow"/>
      <family val="2"/>
    </font>
    <font>
      <sz val="9"/>
      <color theme="1"/>
      <name val="Arial Narrow"/>
      <family val="2"/>
    </font>
    <font>
      <b/>
      <sz val="9"/>
      <name val="Arial Narrow"/>
      <family val="2"/>
    </font>
    <font>
      <sz val="9"/>
      <color rgb="FF000000"/>
      <name val="Arial Narrow"/>
      <family val="2"/>
    </font>
    <font>
      <b/>
      <sz val="11"/>
      <color theme="1"/>
      <name val="Calibri"/>
      <family val="2"/>
      <scheme val="minor"/>
    </font>
    <font>
      <b/>
      <sz val="10"/>
      <color theme="1"/>
      <name val="Times New Roman"/>
      <family val="1"/>
    </font>
    <font>
      <sz val="12"/>
      <name val="Calibri"/>
      <family val="2"/>
    </font>
    <font>
      <b/>
      <sz val="12"/>
      <color theme="1"/>
      <name val="Times New Roman"/>
      <family val="1"/>
    </font>
    <font>
      <b/>
      <sz val="10"/>
      <color rgb="FF000000"/>
      <name val="Times New Roman"/>
      <family val="1"/>
    </font>
    <font>
      <sz val="12"/>
      <color theme="1"/>
      <name val="Calibri"/>
      <family val="2"/>
    </font>
    <font>
      <sz val="10"/>
      <color theme="1"/>
      <name val="Times New Roman"/>
      <family val="1"/>
    </font>
    <font>
      <b/>
      <sz val="10"/>
      <color rgb="FF7030A0"/>
      <name val="Times New Roman"/>
      <family val="1"/>
    </font>
    <font>
      <sz val="12"/>
      <color rgb="FF000000"/>
      <name val="Calibri"/>
      <family val="2"/>
    </font>
    <font>
      <sz val="10"/>
      <color rgb="FF7030A0"/>
      <name val="Times New Roman"/>
      <family val="1"/>
    </font>
    <font>
      <sz val="10"/>
      <color rgb="FF000000"/>
      <name val="Times New Roman"/>
      <family val="1"/>
    </font>
    <font>
      <sz val="9"/>
      <color theme="1"/>
      <name val="Times New Roman"/>
      <family val="1"/>
    </font>
    <font>
      <sz val="9"/>
      <name val="Calibri"/>
      <family val="2"/>
    </font>
    <font>
      <b/>
      <i/>
      <sz val="11"/>
      <color theme="1"/>
      <name val="Times New Roman"/>
      <family val="1"/>
    </font>
    <font>
      <sz val="10"/>
      <color theme="1"/>
      <name val="Calibri"/>
      <family val="2"/>
    </font>
    <font>
      <b/>
      <sz val="11"/>
      <color theme="1"/>
      <name val="Times New Roman"/>
      <family val="1"/>
    </font>
    <font>
      <b/>
      <sz val="11"/>
      <name val="Arial Narrow"/>
      <family val="2"/>
    </font>
    <font>
      <sz val="11"/>
      <color theme="1"/>
      <name val="Calibri (Cuerpo)"/>
    </font>
    <font>
      <strike/>
      <sz val="11"/>
      <color rgb="FF000000"/>
      <name val="Arial Narrow"/>
      <family val="2"/>
    </font>
    <font>
      <sz val="10"/>
      <name val="Arial"/>
      <family val="2"/>
    </font>
    <font>
      <sz val="11"/>
      <color theme="0"/>
      <name val="Arial Narrow"/>
      <family val="2"/>
    </font>
    <font>
      <b/>
      <sz val="14"/>
      <name val="Arial Narrow"/>
      <family val="2"/>
    </font>
    <font>
      <sz val="14"/>
      <name val="Arial Narrow"/>
      <family val="2"/>
    </font>
    <font>
      <b/>
      <sz val="14"/>
      <color theme="1"/>
      <name val="Arial Narrow"/>
      <family val="2"/>
    </font>
    <font>
      <sz val="14"/>
      <color theme="1"/>
      <name val="Arial Narrow"/>
      <family val="2"/>
    </font>
  </fonts>
  <fills count="28">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FFFF"/>
        <bgColor rgb="FFFFFFFF"/>
      </patternFill>
    </fill>
    <fill>
      <patternFill patternType="solid">
        <fgColor rgb="FFFFFFFF"/>
        <bgColor indexed="64"/>
      </patternFill>
    </fill>
    <fill>
      <patternFill patternType="solid">
        <fgColor rgb="FFE1E1E1"/>
        <bgColor rgb="FFE6EFFD"/>
      </patternFill>
    </fill>
    <fill>
      <patternFill patternType="solid">
        <fgColor rgb="FFE1E1E1"/>
        <bgColor indexed="64"/>
      </patternFill>
    </fill>
    <fill>
      <patternFill patternType="solid">
        <fgColor rgb="FFE1E1E1"/>
        <bgColor rgb="FFA8D08D"/>
      </patternFill>
    </fill>
    <fill>
      <patternFill patternType="solid">
        <fgColor theme="0" tint="-0.249977111117893"/>
        <bgColor rgb="FFC0C0C0"/>
      </patternFill>
    </fill>
    <fill>
      <patternFill patternType="solid">
        <fgColor theme="0" tint="-0.249977111117893"/>
        <bgColor indexed="64"/>
      </patternFill>
    </fill>
    <fill>
      <patternFill patternType="solid">
        <fgColor theme="0"/>
        <bgColor rgb="FFC0C0C0"/>
      </patternFill>
    </fill>
    <fill>
      <patternFill patternType="solid">
        <fgColor rgb="FFD8D8D8"/>
        <bgColor rgb="FFD8D8D8"/>
      </patternFill>
    </fill>
    <fill>
      <patternFill patternType="solid">
        <fgColor theme="0" tint="-0.14999847407452621"/>
        <bgColor rgb="FFFFFF00"/>
      </patternFill>
    </fill>
    <fill>
      <patternFill patternType="solid">
        <fgColor rgb="FFFFFF00"/>
        <bgColor indexed="64"/>
      </patternFill>
    </fill>
    <fill>
      <patternFill patternType="solid">
        <fgColor rgb="FFBFBFBF"/>
        <bgColor rgb="FFBFBFBF"/>
      </patternFill>
    </fill>
    <fill>
      <patternFill patternType="solid">
        <fgColor rgb="FFC0C0C0"/>
        <bgColor rgb="FFC0C0C0"/>
      </patternFill>
    </fill>
    <fill>
      <patternFill patternType="solid">
        <fgColor theme="0"/>
        <bgColor theme="0"/>
      </patternFill>
    </fill>
    <fill>
      <patternFill patternType="solid">
        <fgColor rgb="FFF2F2F2"/>
        <bgColor rgb="FFF2F2F2"/>
      </patternFill>
    </fill>
    <fill>
      <patternFill patternType="solid">
        <fgColor rgb="FF92D050"/>
        <bgColor rgb="FF92D050"/>
      </patternFill>
    </fill>
    <fill>
      <patternFill patternType="solid">
        <fgColor rgb="FFFFFF00"/>
        <bgColor rgb="FFFFFF00"/>
      </patternFill>
    </fill>
    <fill>
      <patternFill patternType="solid">
        <fgColor theme="2"/>
        <bgColor indexed="64"/>
      </patternFill>
    </fill>
    <fill>
      <patternFill patternType="solid">
        <fgColor rgb="FF504F4E"/>
        <bgColor rgb="FFE6EFFD"/>
      </patternFill>
    </fill>
    <fill>
      <patternFill patternType="solid">
        <fgColor rgb="FF504F4E"/>
        <bgColor indexed="64"/>
      </patternFill>
    </fill>
    <fill>
      <patternFill patternType="solid">
        <fgColor theme="0" tint="-0.249977111117893"/>
        <bgColor rgb="FFE6EFFD"/>
      </patternFill>
    </fill>
    <fill>
      <patternFill patternType="solid">
        <fgColor rgb="FF96BE55"/>
        <bgColor rgb="FF4472C4"/>
      </patternFill>
    </fill>
    <fill>
      <patternFill patternType="solid">
        <fgColor rgb="FF96BE55"/>
        <bgColor indexed="64"/>
      </patternFill>
    </fill>
    <fill>
      <patternFill patternType="solid">
        <fgColor theme="0" tint="-0.249977111117893"/>
        <bgColor rgb="FF0C5ADB"/>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style="medium">
        <color indexed="64"/>
      </right>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medium">
        <color indexed="64"/>
      </left>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theme="1"/>
      </left>
      <right style="thin">
        <color theme="1"/>
      </right>
      <top/>
      <bottom style="thin">
        <color theme="1"/>
      </bottom>
      <diagonal/>
    </border>
    <border>
      <left/>
      <right style="thin">
        <color rgb="FF000000"/>
      </right>
      <top style="thin">
        <color indexed="64"/>
      </top>
      <bottom/>
      <diagonal/>
    </border>
    <border>
      <left/>
      <right/>
      <top style="thin">
        <color rgb="FF000000"/>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s>
  <cellStyleXfs count="4">
    <xf numFmtId="0" fontId="0" fillId="0" borderId="0"/>
    <xf numFmtId="0" fontId="1" fillId="0" borderId="0" applyNumberFormat="0" applyFill="0" applyBorder="0" applyAlignment="0" applyProtection="0"/>
    <xf numFmtId="0" fontId="2" fillId="0" borderId="0"/>
    <xf numFmtId="0" fontId="48" fillId="0" borderId="0"/>
  </cellStyleXfs>
  <cellXfs count="520">
    <xf numFmtId="0" fontId="0" fillId="0" borderId="0" xfId="0"/>
    <xf numFmtId="0" fontId="3" fillId="4" borderId="3" xfId="2" applyFont="1" applyFill="1" applyBorder="1" applyAlignment="1">
      <alignment horizontal="left" vertical="center" wrapText="1" indent="1"/>
    </xf>
    <xf numFmtId="0" fontId="10" fillId="0" borderId="0" xfId="0" applyFont="1"/>
    <xf numFmtId="0" fontId="3" fillId="0" borderId="3" xfId="2" applyFont="1" applyBorder="1" applyAlignment="1">
      <alignment horizontal="left" vertical="center" wrapText="1" indent="1"/>
    </xf>
    <xf numFmtId="0" fontId="3" fillId="2" borderId="0" xfId="2" applyFont="1" applyFill="1"/>
    <xf numFmtId="0" fontId="3" fillId="2" borderId="0" xfId="2" applyFont="1" applyFill="1" applyAlignment="1">
      <alignment vertical="center"/>
    </xf>
    <xf numFmtId="0" fontId="3" fillId="0" borderId="0" xfId="2" applyFont="1" applyAlignment="1">
      <alignment vertical="center"/>
    </xf>
    <xf numFmtId="0" fontId="3" fillId="0" borderId="0" xfId="2" applyFont="1"/>
    <xf numFmtId="0" fontId="7" fillId="2" borderId="0" xfId="2" applyFont="1" applyFill="1" applyAlignment="1">
      <alignment vertical="center"/>
    </xf>
    <xf numFmtId="0" fontId="7" fillId="0" borderId="0" xfId="2" applyFont="1" applyAlignment="1">
      <alignment horizontal="center" vertical="center" wrapText="1"/>
    </xf>
    <xf numFmtId="0" fontId="7" fillId="0" borderId="0" xfId="2" applyFont="1" applyAlignment="1">
      <alignment vertical="center"/>
    </xf>
    <xf numFmtId="0" fontId="5" fillId="0" borderId="0" xfId="2" applyFont="1" applyAlignment="1">
      <alignment horizontal="center" vertical="center" wrapText="1"/>
    </xf>
    <xf numFmtId="0" fontId="5" fillId="4" borderId="0" xfId="2" applyFont="1" applyFill="1" applyAlignment="1">
      <alignment horizontal="center" vertical="center" wrapText="1"/>
    </xf>
    <xf numFmtId="17" fontId="3" fillId="0" borderId="3" xfId="2" applyNumberFormat="1" applyFont="1" applyBorder="1" applyAlignment="1">
      <alignment horizontal="left" vertical="center" indent="1"/>
    </xf>
    <xf numFmtId="17" fontId="14" fillId="0" borderId="3" xfId="2" applyNumberFormat="1" applyFont="1" applyBorder="1" applyAlignment="1">
      <alignment horizontal="left" vertical="center" indent="1"/>
    </xf>
    <xf numFmtId="0" fontId="14" fillId="4" borderId="3" xfId="2" applyFont="1" applyFill="1" applyBorder="1" applyAlignment="1">
      <alignment horizontal="left" vertical="center" wrapText="1" indent="1"/>
    </xf>
    <xf numFmtId="0" fontId="17" fillId="2" borderId="0" xfId="2" applyFont="1" applyFill="1"/>
    <xf numFmtId="0" fontId="18" fillId="0" borderId="0" xfId="2" applyFont="1" applyAlignment="1">
      <alignment horizontal="center" vertical="center" wrapText="1"/>
    </xf>
    <xf numFmtId="0" fontId="17" fillId="0" borderId="0" xfId="2" applyFont="1" applyAlignment="1">
      <alignment vertical="center"/>
    </xf>
    <xf numFmtId="0" fontId="17" fillId="0" borderId="0" xfId="2" applyFont="1"/>
    <xf numFmtId="0" fontId="14" fillId="5" borderId="0" xfId="0" applyFont="1" applyFill="1"/>
    <xf numFmtId="0" fontId="14" fillId="5" borderId="0" xfId="0" applyFont="1" applyFill="1" applyAlignment="1">
      <alignment horizontal="left" indent="1"/>
    </xf>
    <xf numFmtId="0" fontId="14" fillId="0" borderId="0" xfId="0" applyFont="1"/>
    <xf numFmtId="0" fontId="14" fillId="0" borderId="0" xfId="0" applyFont="1" applyAlignment="1">
      <alignment horizontal="left" indent="1"/>
    </xf>
    <xf numFmtId="0" fontId="6" fillId="5" borderId="0" xfId="0" applyFont="1" applyFill="1"/>
    <xf numFmtId="0" fontId="3" fillId="0" borderId="1" xfId="0" applyFont="1" applyBorder="1" applyAlignment="1">
      <alignment horizontal="justify" vertical="center" wrapText="1"/>
    </xf>
    <xf numFmtId="0" fontId="6" fillId="0" borderId="0" xfId="0" applyFont="1"/>
    <xf numFmtId="0" fontId="6" fillId="5" borderId="0" xfId="0" applyFont="1" applyFill="1" applyAlignment="1">
      <alignment horizontal="left" indent="1"/>
    </xf>
    <xf numFmtId="0" fontId="3" fillId="0" borderId="30" xfId="0" applyFont="1" applyBorder="1" applyAlignment="1">
      <alignment vertical="top" wrapText="1"/>
    </xf>
    <xf numFmtId="0" fontId="6" fillId="2" borderId="0" xfId="0" applyFont="1" applyFill="1"/>
    <xf numFmtId="0" fontId="6" fillId="2" borderId="0" xfId="0" applyFont="1" applyFill="1" applyAlignment="1">
      <alignment horizontal="left" indent="1"/>
    </xf>
    <xf numFmtId="0" fontId="6" fillId="0" borderId="0" xfId="0" applyFont="1" applyAlignment="1">
      <alignment horizontal="left" indent="1"/>
    </xf>
    <xf numFmtId="0" fontId="23" fillId="4" borderId="3" xfId="2" applyFont="1" applyFill="1" applyBorder="1" applyAlignment="1">
      <alignment horizontal="center" vertical="center" wrapText="1"/>
    </xf>
    <xf numFmtId="0" fontId="20" fillId="7" borderId="15" xfId="2" applyFont="1" applyFill="1" applyBorder="1" applyAlignment="1">
      <alignment horizontal="center" vertical="center" wrapText="1"/>
    </xf>
    <xf numFmtId="0" fontId="0" fillId="0" borderId="0" xfId="0" applyAlignment="1">
      <alignment wrapText="1"/>
    </xf>
    <xf numFmtId="0" fontId="3" fillId="0" borderId="8" xfId="2" applyFont="1" applyBorder="1" applyAlignment="1">
      <alignment vertical="center" wrapText="1" indent="1"/>
    </xf>
    <xf numFmtId="17" fontId="3" fillId="0" borderId="10" xfId="2" applyNumberFormat="1" applyFont="1" applyBorder="1" applyAlignment="1">
      <alignment horizontal="left" vertical="center" indent="1"/>
    </xf>
    <xf numFmtId="0" fontId="4" fillId="7" borderId="10" xfId="2" applyFont="1" applyFill="1" applyBorder="1" applyAlignment="1">
      <alignment horizontal="center" vertical="center" wrapText="1"/>
    </xf>
    <xf numFmtId="0" fontId="14" fillId="0" borderId="3" xfId="2" applyFont="1" applyBorder="1" applyAlignment="1">
      <alignment indent="1"/>
    </xf>
    <xf numFmtId="17" fontId="14" fillId="0" borderId="10" xfId="2" applyNumberFormat="1" applyFont="1" applyBorder="1" applyAlignment="1">
      <alignment horizontal="left" vertical="center" indent="1"/>
    </xf>
    <xf numFmtId="0" fontId="20" fillId="7" borderId="18" xfId="2" applyFont="1" applyFill="1" applyBorder="1" applyAlignment="1">
      <alignment horizontal="center" vertical="center" wrapText="1"/>
    </xf>
    <xf numFmtId="0" fontId="3" fillId="0" borderId="3" xfId="2" applyFont="1" applyBorder="1" applyAlignment="1">
      <alignment vertical="center" wrapText="1" indent="1"/>
    </xf>
    <xf numFmtId="0" fontId="4" fillId="7" borderId="11" xfId="2" applyFont="1" applyFill="1" applyBorder="1" applyAlignment="1">
      <alignment horizontal="center" vertical="center" wrapText="1"/>
    </xf>
    <xf numFmtId="0" fontId="7" fillId="0" borderId="0" xfId="2" applyFont="1" applyAlignment="1">
      <alignment horizontal="left" vertical="center" wrapText="1" indent="1"/>
    </xf>
    <xf numFmtId="0" fontId="12" fillId="0" borderId="3" xfId="2" applyFont="1" applyBorder="1" applyAlignment="1">
      <alignment indent="1"/>
    </xf>
    <xf numFmtId="0" fontId="3" fillId="2" borderId="0" xfId="2" applyFont="1" applyFill="1" applyAlignment="1">
      <alignment horizontal="center"/>
    </xf>
    <xf numFmtId="0" fontId="7" fillId="0" borderId="0" xfId="2" applyFont="1" applyAlignment="1">
      <alignment horizontal="center" vertical="center" wrapText="1" indent="1"/>
    </xf>
    <xf numFmtId="0" fontId="3" fillId="0" borderId="0" xfId="2" applyFont="1" applyAlignment="1">
      <alignment horizontal="center"/>
    </xf>
    <xf numFmtId="0" fontId="31" fillId="10" borderId="49" xfId="0" applyFont="1" applyFill="1" applyBorder="1" applyAlignment="1">
      <alignment vertical="center"/>
    </xf>
    <xf numFmtId="0" fontId="30" fillId="11" borderId="48" xfId="0" applyFont="1" applyFill="1" applyBorder="1" applyAlignment="1">
      <alignment horizontal="left"/>
    </xf>
    <xf numFmtId="0" fontId="30" fillId="12" borderId="48" xfId="0" applyFont="1" applyFill="1" applyBorder="1"/>
    <xf numFmtId="0" fontId="30" fillId="12" borderId="49" xfId="0" applyFont="1" applyFill="1" applyBorder="1"/>
    <xf numFmtId="0" fontId="33" fillId="0" borderId="56" xfId="0" applyFont="1" applyBorder="1" applyAlignment="1">
      <alignment horizontal="center" vertical="center" wrapText="1"/>
    </xf>
    <xf numFmtId="0" fontId="33" fillId="14" borderId="56" xfId="0" applyFont="1" applyFill="1" applyBorder="1" applyAlignment="1">
      <alignment horizontal="center" vertical="center" wrapText="1"/>
    </xf>
    <xf numFmtId="0" fontId="33" fillId="0" borderId="50" xfId="0" applyFont="1" applyBorder="1" applyAlignment="1">
      <alignment horizontal="center" vertical="center" wrapText="1"/>
    </xf>
    <xf numFmtId="0" fontId="34" fillId="15" borderId="57" xfId="0" applyFont="1" applyFill="1" applyBorder="1" applyAlignment="1">
      <alignment horizontal="left"/>
    </xf>
    <xf numFmtId="0" fontId="30" fillId="16" borderId="58" xfId="0" applyFont="1" applyFill="1" applyBorder="1"/>
    <xf numFmtId="3" fontId="35" fillId="16" borderId="53" xfId="0" applyNumberFormat="1" applyFont="1" applyFill="1" applyBorder="1" applyAlignment="1">
      <alignment horizontal="center"/>
    </xf>
    <xf numFmtId="9" fontId="35" fillId="16" borderId="53" xfId="0" applyNumberFormat="1" applyFont="1" applyFill="1" applyBorder="1" applyAlignment="1">
      <alignment horizontal="center"/>
    </xf>
    <xf numFmtId="164" fontId="35" fillId="16" borderId="58" xfId="0" applyNumberFormat="1" applyFont="1" applyFill="1" applyBorder="1"/>
    <xf numFmtId="164" fontId="35" fillId="16" borderId="59" xfId="0" applyNumberFormat="1" applyFont="1" applyFill="1" applyBorder="1"/>
    <xf numFmtId="0" fontId="34" fillId="0" borderId="58" xfId="0" applyFont="1" applyBorder="1" applyAlignment="1">
      <alignment horizontal="left"/>
    </xf>
    <xf numFmtId="0" fontId="36" fillId="0" borderId="58" xfId="0" applyFont="1" applyBorder="1"/>
    <xf numFmtId="3" fontId="35" fillId="0" borderId="53" xfId="0" applyNumberFormat="1" applyFont="1" applyBorder="1" applyAlignment="1">
      <alignment horizontal="center"/>
    </xf>
    <xf numFmtId="9" fontId="35" fillId="0" borderId="53" xfId="0" applyNumberFormat="1" applyFont="1" applyBorder="1" applyAlignment="1">
      <alignment horizontal="center"/>
    </xf>
    <xf numFmtId="164" fontId="35" fillId="0" borderId="58" xfId="0" applyNumberFormat="1" applyFont="1" applyBorder="1"/>
    <xf numFmtId="164" fontId="35" fillId="0" borderId="59" xfId="0" applyNumberFormat="1" applyFont="1" applyBorder="1"/>
    <xf numFmtId="0" fontId="34" fillId="15" borderId="58" xfId="0" applyFont="1" applyFill="1" applyBorder="1" applyAlignment="1">
      <alignment horizontal="left"/>
    </xf>
    <xf numFmtId="0" fontId="30" fillId="0" borderId="58" xfId="0" applyFont="1" applyBorder="1"/>
    <xf numFmtId="0" fontId="36" fillId="16" borderId="58" xfId="0" applyFont="1" applyFill="1" applyBorder="1"/>
    <xf numFmtId="0" fontId="37" fillId="0" borderId="58" xfId="0" applyFont="1" applyBorder="1" applyAlignment="1">
      <alignment horizontal="left"/>
    </xf>
    <xf numFmtId="3" fontId="38" fillId="0" borderId="53" xfId="0" applyNumberFormat="1" applyFont="1" applyBorder="1" applyAlignment="1">
      <alignment horizontal="center"/>
    </xf>
    <xf numFmtId="9" fontId="38" fillId="0" borderId="53" xfId="0" applyNumberFormat="1" applyFont="1" applyBorder="1" applyAlignment="1">
      <alignment horizontal="center"/>
    </xf>
    <xf numFmtId="164" fontId="38" fillId="0" borderId="58" xfId="0" applyNumberFormat="1" applyFont="1" applyBorder="1"/>
    <xf numFmtId="164" fontId="38" fillId="0" borderId="59" xfId="0" applyNumberFormat="1" applyFont="1" applyBorder="1"/>
    <xf numFmtId="164" fontId="39" fillId="10" borderId="58" xfId="0" applyNumberFormat="1" applyFont="1" applyFill="1" applyBorder="1"/>
    <xf numFmtId="0" fontId="34" fillId="15" borderId="56" xfId="0" applyFont="1" applyFill="1" applyBorder="1"/>
    <xf numFmtId="0" fontId="30" fillId="16" borderId="56" xfId="0" applyFont="1" applyFill="1" applyBorder="1"/>
    <xf numFmtId="0" fontId="35" fillId="16" borderId="56" xfId="0" applyFont="1" applyFill="1" applyBorder="1"/>
    <xf numFmtId="3" fontId="30" fillId="16" borderId="56" xfId="0" applyNumberFormat="1" applyFont="1" applyFill="1" applyBorder="1"/>
    <xf numFmtId="0" fontId="34" fillId="0" borderId="0" xfId="0" applyFont="1"/>
    <xf numFmtId="0" fontId="30" fillId="0" borderId="56" xfId="0" applyFont="1" applyBorder="1" applyAlignment="1">
      <alignment horizontal="center" vertical="center" wrapText="1"/>
    </xf>
    <xf numFmtId="0" fontId="30" fillId="0" borderId="50" xfId="0" applyFont="1" applyBorder="1" applyAlignment="1">
      <alignment horizontal="center" vertical="center" wrapText="1"/>
    </xf>
    <xf numFmtId="0" fontId="34" fillId="15" borderId="51" xfId="0" applyFont="1" applyFill="1" applyBorder="1" applyAlignment="1">
      <alignment horizontal="left"/>
    </xf>
    <xf numFmtId="0" fontId="30" fillId="15" borderId="58" xfId="0" applyFont="1" applyFill="1" applyBorder="1"/>
    <xf numFmtId="3" fontId="35" fillId="15" borderId="57" xfId="0" applyNumberFormat="1" applyFont="1" applyFill="1" applyBorder="1" applyAlignment="1">
      <alignment horizontal="center"/>
    </xf>
    <xf numFmtId="3" fontId="35" fillId="15" borderId="60" xfId="0" applyNumberFormat="1" applyFont="1" applyFill="1" applyBorder="1" applyAlignment="1">
      <alignment horizontal="center"/>
    </xf>
    <xf numFmtId="164" fontId="35" fillId="15" borderId="59" xfId="0" applyNumberFormat="1" applyFont="1" applyFill="1" applyBorder="1"/>
    <xf numFmtId="0" fontId="34" fillId="0" borderId="53" xfId="0" applyFont="1" applyBorder="1" applyAlignment="1">
      <alignment horizontal="left"/>
    </xf>
    <xf numFmtId="3" fontId="35" fillId="0" borderId="58" xfId="0" applyNumberFormat="1" applyFont="1" applyBorder="1" applyAlignment="1">
      <alignment horizontal="center"/>
    </xf>
    <xf numFmtId="3" fontId="35" fillId="0" borderId="59" xfId="0" applyNumberFormat="1" applyFont="1" applyBorder="1" applyAlignment="1">
      <alignment horizontal="center"/>
    </xf>
    <xf numFmtId="164" fontId="35" fillId="17" borderId="59" xfId="0" applyNumberFormat="1" applyFont="1" applyFill="1" applyBorder="1"/>
    <xf numFmtId="0" fontId="34" fillId="15" borderId="53" xfId="0" applyFont="1" applyFill="1" applyBorder="1" applyAlignment="1">
      <alignment horizontal="left"/>
    </xf>
    <xf numFmtId="3" fontId="35" fillId="16" borderId="58" xfId="0" applyNumberFormat="1" applyFont="1" applyFill="1" applyBorder="1" applyAlignment="1">
      <alignment horizontal="center"/>
    </xf>
    <xf numFmtId="3" fontId="35" fillId="16" borderId="59" xfId="0" applyNumberFormat="1" applyFont="1" applyFill="1" applyBorder="1" applyAlignment="1">
      <alignment horizontal="center"/>
    </xf>
    <xf numFmtId="3" fontId="35" fillId="0" borderId="61" xfId="0" applyNumberFormat="1" applyFont="1" applyBorder="1" applyAlignment="1">
      <alignment horizontal="center"/>
    </xf>
    <xf numFmtId="3" fontId="35" fillId="0" borderId="62" xfId="0" applyNumberFormat="1" applyFont="1" applyBorder="1" applyAlignment="1">
      <alignment horizontal="center"/>
    </xf>
    <xf numFmtId="3" fontId="35" fillId="0" borderId="54" xfId="0" applyNumberFormat="1" applyFont="1" applyBorder="1" applyAlignment="1">
      <alignment horizontal="center"/>
    </xf>
    <xf numFmtId="0" fontId="30" fillId="16" borderId="63" xfId="0" applyFont="1" applyFill="1" applyBorder="1"/>
    <xf numFmtId="0" fontId="35" fillId="16" borderId="56" xfId="0" applyFont="1" applyFill="1" applyBorder="1" applyAlignment="1">
      <alignment horizontal="center"/>
    </xf>
    <xf numFmtId="0" fontId="35" fillId="16" borderId="50" xfId="0" applyFont="1" applyFill="1" applyBorder="1" applyAlignment="1">
      <alignment horizontal="center"/>
    </xf>
    <xf numFmtId="3" fontId="30" fillId="16" borderId="50" xfId="0" applyNumberFormat="1" applyFont="1" applyFill="1" applyBorder="1"/>
    <xf numFmtId="0" fontId="35" fillId="0" borderId="0" xfId="0" applyFont="1"/>
    <xf numFmtId="3" fontId="35" fillId="0" borderId="0" xfId="0" applyNumberFormat="1" applyFont="1"/>
    <xf numFmtId="3" fontId="30" fillId="0" borderId="0" xfId="0" applyNumberFormat="1" applyFont="1"/>
    <xf numFmtId="0" fontId="30" fillId="0" borderId="56" xfId="0" applyFont="1" applyBorder="1" applyAlignment="1">
      <alignment horizontal="left" vertical="center"/>
    </xf>
    <xf numFmtId="0" fontId="33" fillId="0" borderId="48" xfId="0" applyFont="1" applyBorder="1" applyAlignment="1">
      <alignment vertical="center" wrapText="1"/>
    </xf>
    <xf numFmtId="0" fontId="30" fillId="4" borderId="56" xfId="0" applyFont="1" applyFill="1" applyBorder="1" applyAlignment="1">
      <alignment horizontal="center" vertical="center" wrapText="1"/>
    </xf>
    <xf numFmtId="0" fontId="35" fillId="16" borderId="51" xfId="0" applyFont="1" applyFill="1" applyBorder="1"/>
    <xf numFmtId="0" fontId="35" fillId="16" borderId="51" xfId="0" applyFont="1" applyFill="1" applyBorder="1" applyAlignment="1">
      <alignment horizontal="center"/>
    </xf>
    <xf numFmtId="0" fontId="35" fillId="16" borderId="57" xfId="0" applyFont="1" applyFill="1" applyBorder="1" applyAlignment="1">
      <alignment horizontal="center"/>
    </xf>
    <xf numFmtId="164" fontId="35" fillId="15" borderId="59" xfId="0" applyNumberFormat="1" applyFont="1" applyFill="1" applyBorder="1" applyAlignment="1">
      <alignment horizontal="center"/>
    </xf>
    <xf numFmtId="164" fontId="35" fillId="16" borderId="59" xfId="0" applyNumberFormat="1" applyFont="1" applyFill="1" applyBorder="1" applyAlignment="1">
      <alignment horizontal="center"/>
    </xf>
    <xf numFmtId="0" fontId="35" fillId="0" borderId="53" xfId="0" applyFont="1" applyBorder="1"/>
    <xf numFmtId="0" fontId="35" fillId="0" borderId="58" xfId="0" applyFont="1" applyBorder="1" applyAlignment="1">
      <alignment horizontal="center"/>
    </xf>
    <xf numFmtId="164" fontId="35" fillId="0" borderId="59" xfId="0" applyNumberFormat="1" applyFont="1" applyBorder="1" applyAlignment="1">
      <alignment horizontal="center"/>
    </xf>
    <xf numFmtId="0" fontId="35" fillId="16" borderId="53" xfId="0" applyFont="1" applyFill="1" applyBorder="1"/>
    <xf numFmtId="1" fontId="35" fillId="16" borderId="53" xfId="0" applyNumberFormat="1" applyFont="1" applyFill="1" applyBorder="1" applyAlignment="1">
      <alignment horizontal="center"/>
    </xf>
    <xf numFmtId="0" fontId="35" fillId="16" borderId="58" xfId="0" applyFont="1" applyFill="1" applyBorder="1" applyAlignment="1">
      <alignment horizontal="center"/>
    </xf>
    <xf numFmtId="0" fontId="30" fillId="16" borderId="48" xfId="0" applyFont="1" applyFill="1" applyBorder="1"/>
    <xf numFmtId="0" fontId="35" fillId="16" borderId="48" xfId="0" applyFont="1" applyFill="1" applyBorder="1" applyAlignment="1">
      <alignment horizontal="center"/>
    </xf>
    <xf numFmtId="164" fontId="35" fillId="16" borderId="50" xfId="0" applyNumberFormat="1" applyFont="1" applyFill="1" applyBorder="1" applyAlignment="1">
      <alignment horizontal="center"/>
    </xf>
    <xf numFmtId="164" fontId="30" fillId="16" borderId="50" xfId="0" applyNumberFormat="1" applyFont="1" applyFill="1" applyBorder="1" applyAlignment="1">
      <alignment horizontal="center"/>
    </xf>
    <xf numFmtId="0" fontId="34" fillId="0" borderId="58" xfId="0" applyFont="1" applyBorder="1"/>
    <xf numFmtId="164" fontId="30" fillId="16" borderId="56" xfId="0" applyNumberFormat="1" applyFont="1" applyFill="1" applyBorder="1"/>
    <xf numFmtId="0" fontId="34" fillId="0" borderId="61" xfId="0" applyFont="1" applyBorder="1" applyAlignment="1">
      <alignment horizontal="left"/>
    </xf>
    <xf numFmtId="0" fontId="34" fillId="0" borderId="56" xfId="0" applyFont="1" applyBorder="1" applyAlignment="1">
      <alignment horizontal="left"/>
    </xf>
    <xf numFmtId="0" fontId="35" fillId="0" borderId="48" xfId="0" applyFont="1" applyBorder="1"/>
    <xf numFmtId="3" fontId="35" fillId="0" borderId="56" xfId="0" applyNumberFormat="1" applyFont="1" applyBorder="1"/>
    <xf numFmtId="0" fontId="35" fillId="0" borderId="51" xfId="0" applyFont="1" applyBorder="1"/>
    <xf numFmtId="164" fontId="35" fillId="0" borderId="50" xfId="0" applyNumberFormat="1" applyFont="1" applyBorder="1"/>
    <xf numFmtId="0" fontId="34" fillId="15" borderId="48" xfId="0" applyFont="1" applyFill="1" applyBorder="1"/>
    <xf numFmtId="0" fontId="30" fillId="16" borderId="49" xfId="0" applyFont="1" applyFill="1" applyBorder="1"/>
    <xf numFmtId="0" fontId="35" fillId="16" borderId="49" xfId="0" applyFont="1" applyFill="1" applyBorder="1"/>
    <xf numFmtId="3" fontId="35" fillId="16" borderId="49" xfId="0" applyNumberFormat="1" applyFont="1" applyFill="1" applyBorder="1"/>
    <xf numFmtId="3" fontId="30" fillId="19" borderId="56" xfId="0" applyNumberFormat="1" applyFont="1" applyFill="1" applyBorder="1"/>
    <xf numFmtId="9" fontId="30" fillId="16" borderId="49" xfId="0" applyNumberFormat="1" applyFont="1" applyFill="1" applyBorder="1"/>
    <xf numFmtId="3" fontId="30" fillId="20" borderId="56" xfId="0" applyNumberFormat="1" applyFont="1" applyFill="1" applyBorder="1"/>
    <xf numFmtId="0" fontId="42" fillId="16" borderId="56" xfId="0" applyFont="1" applyFill="1" applyBorder="1"/>
    <xf numFmtId="0" fontId="42" fillId="16" borderId="49" xfId="0" applyFont="1" applyFill="1" applyBorder="1"/>
    <xf numFmtId="0" fontId="42" fillId="16" borderId="50" xfId="0" applyFont="1" applyFill="1" applyBorder="1"/>
    <xf numFmtId="0" fontId="42" fillId="0" borderId="0" xfId="0" applyFont="1"/>
    <xf numFmtId="10" fontId="43" fillId="0" borderId="0" xfId="0" applyNumberFormat="1" applyFont="1"/>
    <xf numFmtId="10" fontId="35" fillId="18" borderId="48" xfId="0" applyNumberFormat="1" applyFont="1" applyFill="1" applyBorder="1"/>
    <xf numFmtId="10" fontId="35" fillId="16" borderId="48" xfId="0" applyNumberFormat="1" applyFont="1" applyFill="1" applyBorder="1"/>
    <xf numFmtId="3" fontId="44" fillId="16" borderId="56" xfId="0" applyNumberFormat="1" applyFont="1" applyFill="1" applyBorder="1"/>
    <xf numFmtId="3" fontId="44" fillId="15" borderId="56" xfId="0" applyNumberFormat="1" applyFont="1" applyFill="1" applyBorder="1"/>
    <xf numFmtId="165" fontId="35" fillId="18" borderId="49" xfId="0" applyNumberFormat="1" applyFont="1" applyFill="1" applyBorder="1"/>
    <xf numFmtId="0" fontId="30" fillId="0" borderId="0" xfId="0" applyFont="1"/>
    <xf numFmtId="0" fontId="17" fillId="0" borderId="23" xfId="2" applyFont="1" applyBorder="1" applyAlignment="1">
      <alignment vertical="center" wrapText="1" indent="1"/>
    </xf>
    <xf numFmtId="0" fontId="29" fillId="0" borderId="0" xfId="0" applyFont="1" applyAlignment="1">
      <alignment horizontal="center" wrapText="1"/>
    </xf>
    <xf numFmtId="0" fontId="13" fillId="0" borderId="10" xfId="2" applyFont="1" applyBorder="1" applyAlignment="1">
      <alignment horizontal="left" indent="1"/>
    </xf>
    <xf numFmtId="0" fontId="0" fillId="0" borderId="64" xfId="0" applyBorder="1" applyAlignment="1">
      <alignment wrapText="1"/>
    </xf>
    <xf numFmtId="0" fontId="13" fillId="0" borderId="11" xfId="2" applyFont="1" applyBorder="1" applyAlignment="1">
      <alignment horizontal="center" vertical="center" wrapText="1"/>
    </xf>
    <xf numFmtId="0" fontId="6" fillId="0" borderId="1" xfId="2" applyFont="1" applyBorder="1" applyAlignment="1">
      <alignment vertical="center" wrapText="1"/>
    </xf>
    <xf numFmtId="0" fontId="15" fillId="0" borderId="11" xfId="2" applyFont="1" applyBorder="1" applyAlignment="1">
      <alignment vertical="center" wrapText="1" indent="1"/>
    </xf>
    <xf numFmtId="0" fontId="15" fillId="0" borderId="1" xfId="2" applyFont="1" applyBorder="1" applyAlignment="1">
      <alignment vertical="center" wrapText="1" indent="1"/>
    </xf>
    <xf numFmtId="0" fontId="4" fillId="7" borderId="12" xfId="2" applyFont="1" applyFill="1" applyBorder="1" applyAlignment="1">
      <alignment horizontal="center" vertical="center" wrapText="1"/>
    </xf>
    <xf numFmtId="0" fontId="13" fillId="0" borderId="1" xfId="2" applyFont="1" applyBorder="1"/>
    <xf numFmtId="0" fontId="13" fillId="0" borderId="5" xfId="2" applyFont="1" applyBorder="1" applyAlignment="1">
      <alignment horizontal="center" vertical="center" wrapText="1" indent="1"/>
    </xf>
    <xf numFmtId="0" fontId="13" fillId="0" borderId="19" xfId="2" applyFont="1" applyBorder="1" applyAlignment="1">
      <alignment horizontal="center" vertical="center" wrapText="1" indent="1"/>
    </xf>
    <xf numFmtId="0" fontId="13" fillId="0" borderId="11" xfId="2" applyFont="1" applyBorder="1" applyAlignment="1">
      <alignment horizontal="left" vertical="center" wrapText="1" indent="1"/>
    </xf>
    <xf numFmtId="0" fontId="13" fillId="0" borderId="15" xfId="2" applyFont="1" applyBorder="1" applyAlignment="1">
      <alignment horizontal="left" vertical="center" wrapText="1" indent="1"/>
    </xf>
    <xf numFmtId="0" fontId="13" fillId="0" borderId="8" xfId="2" applyFont="1" applyBorder="1" applyAlignment="1">
      <alignment horizontal="left" vertical="center" wrapText="1" indent="1"/>
    </xf>
    <xf numFmtId="0" fontId="13" fillId="0" borderId="18" xfId="2" applyFont="1" applyBorder="1" applyAlignment="1">
      <alignment horizontal="left" vertical="center" wrapText="1" indent="1"/>
    </xf>
    <xf numFmtId="0" fontId="13" fillId="0" borderId="3" xfId="2" applyFont="1" applyBorder="1" applyAlignment="1">
      <alignment horizontal="left" vertical="center" wrapText="1" indent="1"/>
    </xf>
    <xf numFmtId="0" fontId="22" fillId="0" borderId="1" xfId="2" applyFont="1" applyBorder="1" applyAlignment="1">
      <alignment horizontal="left" vertical="center" wrapText="1" indent="1"/>
    </xf>
    <xf numFmtId="0" fontId="13" fillId="0" borderId="1" xfId="2" applyFont="1" applyBorder="1" applyAlignment="1">
      <alignment horizontal="left" vertical="center" wrapText="1" indent="1"/>
    </xf>
    <xf numFmtId="0" fontId="22" fillId="4" borderId="1" xfId="2" applyFont="1" applyFill="1" applyBorder="1" applyAlignment="1">
      <alignment horizontal="left" vertical="center" wrapText="1" indent="1"/>
    </xf>
    <xf numFmtId="0" fontId="13" fillId="4" borderId="1" xfId="2" applyFont="1" applyFill="1" applyBorder="1" applyAlignment="1">
      <alignment horizontal="left" vertical="center" wrapText="1" indent="1"/>
    </xf>
    <xf numFmtId="0" fontId="22" fillId="4" borderId="33" xfId="2" applyFont="1" applyFill="1" applyBorder="1" applyAlignment="1">
      <alignment horizontal="left" vertical="center" wrapText="1" indent="1"/>
    </xf>
    <xf numFmtId="0" fontId="13" fillId="4" borderId="33" xfId="2" applyFont="1" applyFill="1" applyBorder="1" applyAlignment="1">
      <alignment horizontal="left" vertical="center" wrapText="1" indent="1"/>
    </xf>
    <xf numFmtId="0" fontId="12" fillId="0" borderId="1" xfId="2" applyFont="1" applyBorder="1" applyAlignment="1">
      <alignment wrapText="1"/>
    </xf>
    <xf numFmtId="0" fontId="12" fillId="0" borderId="1" xfId="2" applyFont="1" applyBorder="1" applyAlignment="1">
      <alignment vertical="center" wrapText="1"/>
    </xf>
    <xf numFmtId="0" fontId="12" fillId="0" borderId="12" xfId="2" applyFont="1" applyBorder="1" applyAlignment="1">
      <alignment horizontal="center" wrapText="1" indent="1"/>
    </xf>
    <xf numFmtId="0" fontId="12" fillId="0" borderId="12" xfId="2" applyFont="1" applyBorder="1" applyAlignment="1">
      <alignment wrapText="1" indent="1"/>
    </xf>
    <xf numFmtId="0" fontId="12" fillId="0" borderId="3" xfId="2" applyFont="1" applyBorder="1" applyAlignment="1">
      <alignment wrapText="1" indent="1"/>
    </xf>
    <xf numFmtId="0" fontId="12" fillId="0" borderId="3" xfId="2" applyFont="1" applyBorder="1" applyAlignment="1">
      <alignment vertical="center" wrapText="1" indent="1"/>
    </xf>
    <xf numFmtId="0" fontId="13" fillId="0" borderId="1" xfId="0" applyFont="1" applyBorder="1" applyAlignment="1">
      <alignment horizontal="justify" vertical="center" wrapText="1"/>
    </xf>
    <xf numFmtId="0" fontId="11" fillId="0" borderId="20" xfId="2" applyFont="1" applyBorder="1" applyAlignment="1">
      <alignment horizontal="center" vertical="center" wrapText="1"/>
    </xf>
    <xf numFmtId="14" fontId="11" fillId="0" borderId="20" xfId="2" applyNumberFormat="1" applyFont="1" applyBorder="1" applyAlignment="1">
      <alignment horizontal="center" vertical="center" wrapText="1"/>
    </xf>
    <xf numFmtId="0" fontId="13" fillId="0" borderId="2" xfId="2" applyFont="1" applyBorder="1"/>
    <xf numFmtId="0" fontId="4" fillId="7" borderId="3" xfId="2" applyFont="1" applyFill="1" applyBorder="1" applyAlignment="1">
      <alignment horizontal="center" vertical="center" wrapText="1"/>
    </xf>
    <xf numFmtId="0" fontId="3" fillId="0" borderId="1" xfId="0" applyFont="1" applyBorder="1" applyAlignment="1">
      <alignment vertical="top" wrapText="1"/>
    </xf>
    <xf numFmtId="0" fontId="31" fillId="10" borderId="49" xfId="0" applyFont="1" applyFill="1" applyBorder="1" applyAlignment="1">
      <alignment vertical="center" wrapText="1"/>
    </xf>
    <xf numFmtId="0" fontId="31" fillId="10" borderId="50" xfId="0" applyFont="1" applyFill="1" applyBorder="1" applyAlignment="1">
      <alignment vertical="center" wrapText="1"/>
    </xf>
    <xf numFmtId="0" fontId="31" fillId="0" borderId="49" xfId="0" applyFont="1" applyBorder="1"/>
    <xf numFmtId="0" fontId="31" fillId="0" borderId="50" xfId="0" applyFont="1" applyBorder="1"/>
    <xf numFmtId="0" fontId="32" fillId="16" borderId="49" xfId="0" applyFont="1" applyFill="1" applyBorder="1"/>
    <xf numFmtId="0" fontId="32" fillId="16" borderId="48" xfId="0" applyFont="1" applyFill="1" applyBorder="1"/>
    <xf numFmtId="0" fontId="47" fillId="4" borderId="0" xfId="2" applyFont="1" applyFill="1" applyAlignment="1">
      <alignment horizontal="center" vertical="center" wrapText="1"/>
    </xf>
    <xf numFmtId="0" fontId="6" fillId="2" borderId="1" xfId="0" applyFont="1" applyFill="1" applyBorder="1" applyAlignment="1">
      <alignment horizontal="justify" vertical="top"/>
    </xf>
    <xf numFmtId="0" fontId="6" fillId="21" borderId="21" xfId="0" applyFont="1" applyFill="1" applyBorder="1" applyAlignment="1">
      <alignment horizontal="justify" vertical="top"/>
    </xf>
    <xf numFmtId="0" fontId="22" fillId="21" borderId="29" xfId="3" applyFont="1" applyFill="1" applyBorder="1" applyAlignment="1">
      <alignment horizontal="center" vertical="center" wrapText="1"/>
    </xf>
    <xf numFmtId="0" fontId="6" fillId="21" borderId="24" xfId="0" applyFont="1" applyFill="1" applyBorder="1" applyAlignment="1">
      <alignment horizontal="justify" vertical="top"/>
    </xf>
    <xf numFmtId="0" fontId="6" fillId="21" borderId="20" xfId="0" applyFont="1" applyFill="1" applyBorder="1" applyAlignment="1">
      <alignment horizontal="justify" vertical="top"/>
    </xf>
    <xf numFmtId="0" fontId="22" fillId="7" borderId="30" xfId="3" applyFont="1" applyFill="1" applyBorder="1" applyAlignment="1">
      <alignment horizontal="center" vertical="center" wrapText="1"/>
    </xf>
    <xf numFmtId="0" fontId="22" fillId="21" borderId="27" xfId="3" applyFont="1" applyFill="1" applyBorder="1" applyAlignment="1">
      <alignment horizontal="center" vertical="center" wrapText="1"/>
    </xf>
    <xf numFmtId="0" fontId="6" fillId="2" borderId="2" xfId="0" applyFont="1" applyFill="1" applyBorder="1" applyAlignment="1">
      <alignment horizontal="justify" vertical="top"/>
    </xf>
    <xf numFmtId="0" fontId="6" fillId="21" borderId="23" xfId="0" applyFont="1" applyFill="1" applyBorder="1" applyAlignment="1">
      <alignment horizontal="justify" vertical="top"/>
    </xf>
    <xf numFmtId="0" fontId="13" fillId="4" borderId="1" xfId="2" applyFont="1" applyFill="1" applyBorder="1" applyAlignment="1">
      <alignment horizontal="center" vertical="center" wrapText="1"/>
    </xf>
    <xf numFmtId="0" fontId="19" fillId="24" borderId="3" xfId="2" applyFont="1" applyFill="1" applyBorder="1" applyAlignment="1">
      <alignment horizontal="center" vertical="center" wrapText="1"/>
    </xf>
    <xf numFmtId="0" fontId="19" fillId="24" borderId="21" xfId="2" applyFont="1" applyFill="1" applyBorder="1" applyAlignment="1">
      <alignment horizontal="center" vertical="center" wrapText="1"/>
    </xf>
    <xf numFmtId="0" fontId="19" fillId="24" borderId="1" xfId="2" applyFont="1" applyFill="1" applyBorder="1" applyAlignment="1">
      <alignment horizontal="center" vertical="center" wrapText="1"/>
    </xf>
    <xf numFmtId="0" fontId="22" fillId="10" borderId="2" xfId="3" applyFont="1" applyFill="1" applyBorder="1" applyAlignment="1">
      <alignment horizontal="center" vertical="center" wrapText="1"/>
    </xf>
    <xf numFmtId="0" fontId="8" fillId="24" borderId="9" xfId="2" applyFont="1" applyFill="1" applyBorder="1" applyAlignment="1">
      <alignment horizontal="center" vertical="center" wrapText="1"/>
    </xf>
    <xf numFmtId="0" fontId="8" fillId="24" borderId="1" xfId="2" applyFont="1" applyFill="1" applyBorder="1" applyAlignment="1">
      <alignment horizontal="center" vertical="center" wrapText="1"/>
    </xf>
    <xf numFmtId="0" fontId="8" fillId="24" borderId="3" xfId="2" applyFont="1" applyFill="1" applyBorder="1" applyAlignment="1">
      <alignment horizontal="center" vertical="center" wrapText="1"/>
    </xf>
    <xf numFmtId="0" fontId="6" fillId="24" borderId="10" xfId="2" applyFont="1" applyFill="1" applyBorder="1" applyAlignment="1">
      <alignment horizontal="center" vertical="center" wrapText="1" indent="1"/>
    </xf>
    <xf numFmtId="0" fontId="6" fillId="24" borderId="3" xfId="2" applyFont="1" applyFill="1" applyBorder="1" applyAlignment="1">
      <alignment horizontal="center" vertical="center" wrapText="1" indent="1"/>
    </xf>
    <xf numFmtId="0" fontId="8" fillId="10" borderId="31" xfId="2" applyFont="1" applyFill="1" applyBorder="1" applyAlignment="1">
      <alignment horizontal="center" vertical="center" wrapText="1"/>
    </xf>
    <xf numFmtId="0" fontId="19" fillId="10" borderId="1" xfId="2" applyFont="1" applyFill="1" applyBorder="1" applyAlignment="1">
      <alignment horizontal="center" wrapText="1"/>
    </xf>
    <xf numFmtId="0" fontId="19" fillId="24" borderId="11" xfId="2" applyFont="1" applyFill="1" applyBorder="1" applyAlignment="1">
      <alignment horizontal="center" vertical="center" wrapText="1"/>
    </xf>
    <xf numFmtId="0" fontId="19" fillId="24" borderId="5" xfId="2" applyFont="1" applyFill="1" applyBorder="1" applyAlignment="1">
      <alignment vertical="center" wrapText="1" indent="1"/>
    </xf>
    <xf numFmtId="0" fontId="12" fillId="10" borderId="6" xfId="2" applyFont="1" applyFill="1" applyBorder="1" applyAlignment="1">
      <alignment indent="1"/>
    </xf>
    <xf numFmtId="0" fontId="19" fillId="24" borderId="5" xfId="2" applyFont="1" applyFill="1" applyBorder="1" applyAlignment="1">
      <alignment horizontal="center" vertical="center" wrapText="1" indent="1"/>
    </xf>
    <xf numFmtId="0" fontId="19" fillId="10" borderId="2" xfId="2" applyFont="1" applyFill="1" applyBorder="1" applyAlignment="1">
      <alignment horizontal="center" vertical="center"/>
    </xf>
    <xf numFmtId="0" fontId="13" fillId="24" borderId="36" xfId="2" applyFont="1" applyFill="1" applyBorder="1" applyAlignment="1">
      <alignment horizontal="center" vertical="center" wrapText="1"/>
    </xf>
    <xf numFmtId="0" fontId="13" fillId="24" borderId="46" xfId="2" applyFont="1" applyFill="1" applyBorder="1" applyAlignment="1">
      <alignment horizontal="center" vertical="center" wrapText="1"/>
    </xf>
    <xf numFmtId="0" fontId="13" fillId="24" borderId="45" xfId="2" applyFont="1" applyFill="1" applyBorder="1" applyAlignment="1">
      <alignment horizontal="center" vertical="center" wrapText="1"/>
    </xf>
    <xf numFmtId="0" fontId="13" fillId="24" borderId="12" xfId="2" applyFont="1" applyFill="1" applyBorder="1" applyAlignment="1">
      <alignment horizontal="center" vertical="center" wrapText="1" indent="1"/>
    </xf>
    <xf numFmtId="0" fontId="13" fillId="24" borderId="11" xfId="2" applyFont="1" applyFill="1" applyBorder="1" applyAlignment="1">
      <alignment horizontal="center" vertical="center" wrapText="1" indent="1"/>
    </xf>
    <xf numFmtId="0" fontId="13" fillId="24" borderId="8" xfId="2" applyFont="1" applyFill="1" applyBorder="1" applyAlignment="1">
      <alignment horizontal="center" vertical="center" wrapText="1" indent="1"/>
    </xf>
    <xf numFmtId="0" fontId="3" fillId="0" borderId="5" xfId="2" applyFont="1" applyBorder="1" applyAlignment="1">
      <alignment horizontal="center" vertical="center"/>
    </xf>
    <xf numFmtId="0" fontId="13" fillId="0" borderId="6" xfId="2" applyFont="1" applyBorder="1"/>
    <xf numFmtId="0" fontId="13" fillId="0" borderId="7" xfId="2" applyFont="1" applyBorder="1"/>
    <xf numFmtId="0" fontId="50" fillId="25" borderId="1" xfId="2" applyFont="1" applyFill="1" applyBorder="1" applyAlignment="1">
      <alignment horizontal="center" vertical="center" wrapText="1"/>
    </xf>
    <xf numFmtId="0" fontId="51" fillId="26" borderId="1" xfId="2" applyFont="1" applyFill="1" applyBorder="1" applyAlignment="1">
      <alignment vertical="center"/>
    </xf>
    <xf numFmtId="0" fontId="19" fillId="24" borderId="1" xfId="2" applyFont="1" applyFill="1" applyBorder="1" applyAlignment="1">
      <alignment horizontal="left" vertical="center" wrapText="1" indent="1"/>
    </xf>
    <xf numFmtId="0" fontId="13" fillId="10" borderId="1" xfId="2" applyFont="1" applyFill="1" applyBorder="1" applyAlignment="1">
      <alignment horizontal="left" indent="1"/>
    </xf>
    <xf numFmtId="0" fontId="13" fillId="0" borderId="1" xfId="2" applyFont="1" applyBorder="1" applyAlignment="1">
      <alignment horizontal="center" vertical="center" wrapText="1"/>
    </xf>
    <xf numFmtId="0" fontId="13" fillId="0" borderId="1" xfId="2" applyFont="1" applyBorder="1" applyAlignment="1">
      <alignment horizontal="center"/>
    </xf>
    <xf numFmtId="0" fontId="13" fillId="0" borderId="1" xfId="2" applyFont="1" applyBorder="1" applyAlignment="1">
      <alignment horizontal="left" vertical="center" wrapText="1" indent="2"/>
    </xf>
    <xf numFmtId="0" fontId="13" fillId="0" borderId="1" xfId="2" applyFont="1" applyBorder="1" applyAlignment="1">
      <alignment horizontal="left" indent="2"/>
    </xf>
    <xf numFmtId="0" fontId="3" fillId="4" borderId="5" xfId="2" applyFont="1" applyFill="1" applyBorder="1" applyAlignment="1">
      <alignment horizontal="center" vertical="center" wrapText="1"/>
    </xf>
    <xf numFmtId="0" fontId="13" fillId="0" borderId="12" xfId="2" applyFont="1" applyBorder="1"/>
    <xf numFmtId="0" fontId="13" fillId="0" borderId="13" xfId="2" applyFont="1" applyBorder="1"/>
    <xf numFmtId="0" fontId="13" fillId="0" borderId="14" xfId="2" applyFont="1" applyBorder="1"/>
    <xf numFmtId="0" fontId="20" fillId="26" borderId="39" xfId="0" applyFont="1" applyFill="1" applyBorder="1" applyAlignment="1">
      <alignment horizontal="center" vertical="center" wrapText="1"/>
    </xf>
    <xf numFmtId="0" fontId="20" fillId="26" borderId="40" xfId="0" applyFont="1" applyFill="1" applyBorder="1" applyAlignment="1">
      <alignment horizontal="center" vertical="center" wrapText="1"/>
    </xf>
    <xf numFmtId="0" fontId="20" fillId="26" borderId="41" xfId="0" applyFont="1" applyFill="1" applyBorder="1" applyAlignment="1">
      <alignment horizontal="center" vertical="center" wrapText="1"/>
    </xf>
    <xf numFmtId="0" fontId="4" fillId="4" borderId="11" xfId="2" applyFont="1" applyFill="1" applyBorder="1" applyAlignment="1">
      <alignment horizontal="center" vertical="center" wrapText="1" readingOrder="1"/>
    </xf>
    <xf numFmtId="0" fontId="13" fillId="0" borderId="15" xfId="2" applyFont="1" applyBorder="1"/>
    <xf numFmtId="0" fontId="25" fillId="22" borderId="8" xfId="2" applyFont="1" applyFill="1" applyBorder="1" applyAlignment="1">
      <alignment horizontal="center" vertical="center"/>
    </xf>
    <xf numFmtId="0" fontId="49" fillId="23" borderId="9" xfId="2" applyFont="1" applyFill="1" applyBorder="1"/>
    <xf numFmtId="0" fontId="49" fillId="23" borderId="10" xfId="2" applyFont="1" applyFill="1" applyBorder="1"/>
    <xf numFmtId="0" fontId="27" fillId="4" borderId="8" xfId="2" applyFont="1" applyFill="1" applyBorder="1" applyAlignment="1">
      <alignment horizontal="center" vertical="center" wrapText="1"/>
    </xf>
    <xf numFmtId="0" fontId="24" fillId="0" borderId="9" xfId="2" applyFont="1" applyBorder="1"/>
    <xf numFmtId="0" fontId="24" fillId="0" borderId="10" xfId="2" applyFont="1" applyBorder="1"/>
    <xf numFmtId="0" fontId="23" fillId="4" borderId="8" xfId="2" applyFont="1" applyFill="1" applyBorder="1" applyAlignment="1">
      <alignment horizontal="center" vertical="center" wrapText="1"/>
    </xf>
    <xf numFmtId="0" fontId="26" fillId="0" borderId="9" xfId="2" applyFont="1" applyBorder="1"/>
    <xf numFmtId="0" fontId="26" fillId="0" borderId="10" xfId="2" applyFont="1" applyBorder="1"/>
    <xf numFmtId="0" fontId="19" fillId="10" borderId="1" xfId="2" applyFont="1" applyFill="1" applyBorder="1" applyAlignment="1">
      <alignment horizontal="left" vertical="center" wrapText="1" indent="1"/>
    </xf>
    <xf numFmtId="0" fontId="19" fillId="10" borderId="23" xfId="2" applyFont="1" applyFill="1" applyBorder="1" applyAlignment="1">
      <alignment horizontal="left" vertical="center" wrapText="1" indent="1"/>
    </xf>
    <xf numFmtId="0" fontId="19" fillId="10" borderId="4" xfId="2" applyFont="1" applyFill="1" applyBorder="1" applyAlignment="1">
      <alignment horizontal="left" vertical="center" wrapText="1" indent="1"/>
    </xf>
    <xf numFmtId="0" fontId="19" fillId="10" borderId="24" xfId="2" applyFont="1" applyFill="1" applyBorder="1" applyAlignment="1">
      <alignment horizontal="left" vertical="center" wrapText="1" indent="1"/>
    </xf>
    <xf numFmtId="0" fontId="19" fillId="10" borderId="25" xfId="2" applyFont="1" applyFill="1" applyBorder="1" applyAlignment="1">
      <alignment horizontal="left" vertical="center" wrapText="1" indent="1"/>
    </xf>
    <xf numFmtId="0" fontId="19" fillId="10" borderId="0" xfId="2" applyFont="1" applyFill="1" applyAlignment="1">
      <alignment horizontal="left" vertical="center" wrapText="1" indent="1"/>
    </xf>
    <xf numFmtId="0" fontId="19" fillId="10" borderId="26" xfId="2" applyFont="1" applyFill="1" applyBorder="1" applyAlignment="1">
      <alignment horizontal="left" vertical="center" wrapText="1" indent="1"/>
    </xf>
    <xf numFmtId="0" fontId="19" fillId="10" borderId="27" xfId="2" applyFont="1" applyFill="1" applyBorder="1" applyAlignment="1">
      <alignment horizontal="left" vertical="center" wrapText="1" indent="1"/>
    </xf>
    <xf numFmtId="0" fontId="19" fillId="10" borderId="28" xfId="2" applyFont="1" applyFill="1" applyBorder="1" applyAlignment="1">
      <alignment horizontal="left" vertical="center" wrapText="1" indent="1"/>
    </xf>
    <xf numFmtId="0" fontId="19" fillId="10" borderId="29" xfId="2" applyFont="1" applyFill="1" applyBorder="1" applyAlignment="1">
      <alignment horizontal="left" vertical="center" wrapText="1" indent="1"/>
    </xf>
    <xf numFmtId="0" fontId="19" fillId="10" borderId="23" xfId="2" applyFont="1" applyFill="1" applyBorder="1" applyAlignment="1">
      <alignment horizontal="center" vertical="center"/>
    </xf>
    <xf numFmtId="0" fontId="19" fillId="10" borderId="4" xfId="2" applyFont="1" applyFill="1" applyBorder="1" applyAlignment="1">
      <alignment horizontal="center" vertical="center"/>
    </xf>
    <xf numFmtId="0" fontId="19" fillId="10" borderId="24" xfId="2" applyFont="1" applyFill="1" applyBorder="1" applyAlignment="1">
      <alignment horizontal="center" vertical="center"/>
    </xf>
    <xf numFmtId="0" fontId="13" fillId="0" borderId="1" xfId="2" applyFont="1" applyBorder="1" applyAlignment="1">
      <alignment horizontal="left" vertical="center"/>
    </xf>
    <xf numFmtId="0" fontId="13" fillId="3" borderId="1" xfId="2" applyFont="1" applyFill="1" applyBorder="1" applyAlignment="1">
      <alignment horizontal="left" vertical="center" indent="2"/>
    </xf>
    <xf numFmtId="0" fontId="13" fillId="10" borderId="1" xfId="2" applyFont="1" applyFill="1" applyBorder="1" applyAlignment="1">
      <alignment horizontal="left" vertical="center" indent="1"/>
    </xf>
    <xf numFmtId="0" fontId="19" fillId="24" borderId="23" xfId="2" applyFont="1" applyFill="1" applyBorder="1" applyAlignment="1">
      <alignment horizontal="left" vertical="center" wrapText="1" indent="1"/>
    </xf>
    <xf numFmtId="0" fontId="19" fillId="24" borderId="4" xfId="2" applyFont="1" applyFill="1" applyBorder="1" applyAlignment="1">
      <alignment horizontal="left" vertical="center" wrapText="1" indent="1"/>
    </xf>
    <xf numFmtId="0" fontId="19" fillId="24" borderId="27" xfId="2" applyFont="1" applyFill="1" applyBorder="1" applyAlignment="1">
      <alignment horizontal="left" vertical="center" wrapText="1" indent="1"/>
    </xf>
    <xf numFmtId="0" fontId="19" fillId="24" borderId="28" xfId="2" applyFont="1" applyFill="1" applyBorder="1" applyAlignment="1">
      <alignment horizontal="left" vertical="center" wrapText="1" indent="1"/>
    </xf>
    <xf numFmtId="0" fontId="17" fillId="0" borderId="5" xfId="2" applyFont="1" applyBorder="1" applyAlignment="1">
      <alignment horizontal="center"/>
    </xf>
    <xf numFmtId="0" fontId="17" fillId="0" borderId="6" xfId="2" applyFont="1" applyBorder="1" applyAlignment="1">
      <alignment horizontal="center"/>
    </xf>
    <xf numFmtId="0" fontId="17" fillId="0" borderId="7" xfId="2" applyFont="1" applyBorder="1" applyAlignment="1">
      <alignment horizontal="center"/>
    </xf>
    <xf numFmtId="0" fontId="17" fillId="0" borderId="1" xfId="2" applyFont="1" applyBorder="1" applyAlignment="1">
      <alignment horizontal="center"/>
    </xf>
    <xf numFmtId="0" fontId="51" fillId="26" borderId="1" xfId="2" applyFont="1" applyFill="1" applyBorder="1"/>
    <xf numFmtId="0" fontId="19" fillId="24" borderId="36" xfId="2" applyFont="1" applyFill="1" applyBorder="1" applyAlignment="1">
      <alignment horizontal="left" vertical="center" wrapText="1" indent="1"/>
    </xf>
    <xf numFmtId="0" fontId="19" fillId="24" borderId="37" xfId="2" applyFont="1" applyFill="1" applyBorder="1" applyAlignment="1">
      <alignment horizontal="left" vertical="center" wrapText="1" indent="1"/>
    </xf>
    <xf numFmtId="0" fontId="21" fillId="5" borderId="31" xfId="2" applyFont="1" applyFill="1" applyBorder="1" applyAlignment="1">
      <alignment horizontal="center" vertical="center"/>
    </xf>
    <xf numFmtId="0" fontId="21" fillId="5" borderId="32" xfId="2" applyFont="1" applyFill="1" applyBorder="1" applyAlignment="1">
      <alignment horizontal="center" vertical="center"/>
    </xf>
    <xf numFmtId="0" fontId="21" fillId="5" borderId="33" xfId="2" applyFont="1" applyFill="1" applyBorder="1" applyAlignment="1">
      <alignment horizontal="center" vertical="center"/>
    </xf>
    <xf numFmtId="0" fontId="21" fillId="5" borderId="34" xfId="2" applyFont="1" applyFill="1" applyBorder="1" applyAlignment="1">
      <alignment horizontal="center" vertical="center"/>
    </xf>
    <xf numFmtId="0" fontId="12" fillId="0" borderId="12" xfId="2" applyFont="1" applyBorder="1" applyAlignment="1">
      <alignment horizontal="left" wrapText="1" indent="1"/>
    </xf>
    <xf numFmtId="0" fontId="12" fillId="0" borderId="13" xfId="2" applyFont="1" applyBorder="1" applyAlignment="1">
      <alignment horizontal="left" indent="1"/>
    </xf>
    <xf numFmtId="0" fontId="12" fillId="0" borderId="14" xfId="2" applyFont="1" applyBorder="1" applyAlignment="1">
      <alignment horizontal="left" indent="1"/>
    </xf>
    <xf numFmtId="0" fontId="12" fillId="0" borderId="8" xfId="2" applyFont="1" applyBorder="1" applyAlignment="1">
      <alignment horizontal="left" vertical="center" wrapText="1" indent="1"/>
    </xf>
    <xf numFmtId="0" fontId="12" fillId="0" borderId="9" xfId="2" applyFont="1" applyBorder="1" applyAlignment="1">
      <alignment horizontal="left" indent="1"/>
    </xf>
    <xf numFmtId="0" fontId="12" fillId="0" borderId="10" xfId="2" applyFont="1" applyBorder="1" applyAlignment="1">
      <alignment horizontal="left" indent="1"/>
    </xf>
    <xf numFmtId="0" fontId="12" fillId="0" borderId="8" xfId="2" applyFont="1" applyBorder="1" applyAlignment="1">
      <alignment horizontal="left" wrapText="1" indent="1"/>
    </xf>
    <xf numFmtId="0" fontId="19" fillId="24" borderId="5" xfId="2" applyFont="1" applyFill="1" applyBorder="1" applyAlignment="1">
      <alignment horizontal="left" vertical="center" wrapText="1" indent="1"/>
    </xf>
    <xf numFmtId="0" fontId="12" fillId="10" borderId="6" xfId="2" applyFont="1" applyFill="1" applyBorder="1" applyAlignment="1">
      <alignment horizontal="left" indent="1"/>
    </xf>
    <xf numFmtId="0" fontId="12" fillId="10" borderId="7" xfId="2" applyFont="1" applyFill="1" applyBorder="1" applyAlignment="1">
      <alignment horizontal="left" indent="1"/>
    </xf>
    <xf numFmtId="0" fontId="12" fillId="10" borderId="16" xfId="2" applyFont="1" applyFill="1" applyBorder="1" applyAlignment="1">
      <alignment horizontal="left" indent="1"/>
    </xf>
    <xf numFmtId="0" fontId="12" fillId="10" borderId="0" xfId="2" applyFont="1" applyFill="1" applyAlignment="1">
      <alignment horizontal="left" indent="1"/>
    </xf>
    <xf numFmtId="0" fontId="12" fillId="10" borderId="17" xfId="2" applyFont="1" applyFill="1" applyBorder="1" applyAlignment="1">
      <alignment horizontal="left" indent="1"/>
    </xf>
    <xf numFmtId="0" fontId="12" fillId="10" borderId="12" xfId="2" applyFont="1" applyFill="1" applyBorder="1" applyAlignment="1">
      <alignment horizontal="left" indent="1"/>
    </xf>
    <xf numFmtId="0" fontId="12" fillId="10" borderId="13" xfId="2" applyFont="1" applyFill="1" applyBorder="1" applyAlignment="1">
      <alignment horizontal="left" indent="1"/>
    </xf>
    <xf numFmtId="0" fontId="12" fillId="10" borderId="14" xfId="2" applyFont="1" applyFill="1" applyBorder="1" applyAlignment="1">
      <alignment horizontal="left" indent="1"/>
    </xf>
    <xf numFmtId="0" fontId="3" fillId="0" borderId="1" xfId="2" applyFont="1" applyBorder="1" applyAlignment="1">
      <alignment horizontal="center"/>
    </xf>
    <xf numFmtId="0" fontId="19" fillId="24" borderId="3" xfId="2" applyFont="1" applyFill="1" applyBorder="1" applyAlignment="1">
      <alignment horizontal="left" vertical="center" wrapText="1"/>
    </xf>
    <xf numFmtId="0" fontId="19" fillId="24" borderId="8" xfId="2" applyFont="1" applyFill="1" applyBorder="1" applyAlignment="1">
      <alignment horizontal="left" vertical="center" wrapText="1"/>
    </xf>
    <xf numFmtId="0" fontId="19" fillId="10" borderId="5" xfId="2" applyFont="1" applyFill="1" applyBorder="1" applyAlignment="1">
      <alignment horizontal="left" vertical="center" wrapText="1"/>
    </xf>
    <xf numFmtId="0" fontId="13" fillId="10" borderId="6" xfId="2" applyFont="1" applyFill="1" applyBorder="1" applyAlignment="1">
      <alignment horizontal="left"/>
    </xf>
    <xf numFmtId="0" fontId="13" fillId="10" borderId="7" xfId="2" applyFont="1" applyFill="1" applyBorder="1" applyAlignment="1">
      <alignment horizontal="left"/>
    </xf>
    <xf numFmtId="0" fontId="13" fillId="10" borderId="16" xfId="2" applyFont="1" applyFill="1" applyBorder="1" applyAlignment="1">
      <alignment horizontal="left"/>
    </xf>
    <xf numFmtId="0" fontId="13" fillId="10" borderId="0" xfId="2" applyFont="1" applyFill="1" applyAlignment="1">
      <alignment horizontal="left"/>
    </xf>
    <xf numFmtId="0" fontId="13" fillId="10" borderId="17" xfId="2" applyFont="1" applyFill="1" applyBorder="1" applyAlignment="1">
      <alignment horizontal="left"/>
    </xf>
    <xf numFmtId="0" fontId="13" fillId="10" borderId="12" xfId="2" applyFont="1" applyFill="1" applyBorder="1" applyAlignment="1">
      <alignment horizontal="left"/>
    </xf>
    <xf numFmtId="0" fontId="13" fillId="10" borderId="13" xfId="2" applyFont="1" applyFill="1" applyBorder="1" applyAlignment="1">
      <alignment horizontal="left"/>
    </xf>
    <xf numFmtId="0" fontId="13" fillId="10" borderId="14" xfId="2" applyFont="1" applyFill="1" applyBorder="1" applyAlignment="1">
      <alignment horizontal="left"/>
    </xf>
    <xf numFmtId="0" fontId="19" fillId="24" borderId="16" xfId="2" applyFont="1" applyFill="1" applyBorder="1" applyAlignment="1">
      <alignment horizontal="left" vertical="center" wrapText="1"/>
    </xf>
    <xf numFmtId="0" fontId="19" fillId="24" borderId="0" xfId="2" applyFont="1" applyFill="1" applyAlignment="1">
      <alignment horizontal="left" vertical="center" wrapText="1"/>
    </xf>
    <xf numFmtId="0" fontId="19" fillId="24" borderId="17" xfId="2" applyFont="1" applyFill="1" applyBorder="1" applyAlignment="1">
      <alignment horizontal="left" vertical="center" wrapText="1"/>
    </xf>
    <xf numFmtId="0" fontId="19" fillId="24" borderId="12" xfId="2" applyFont="1" applyFill="1" applyBorder="1" applyAlignment="1">
      <alignment horizontal="left" vertical="center" wrapText="1"/>
    </xf>
    <xf numFmtId="0" fontId="19" fillId="24" borderId="13" xfId="2" applyFont="1" applyFill="1" applyBorder="1" applyAlignment="1">
      <alignment horizontal="left" vertical="center" wrapText="1"/>
    </xf>
    <xf numFmtId="0" fontId="19" fillId="24" borderId="14" xfId="2" applyFont="1" applyFill="1" applyBorder="1" applyAlignment="1">
      <alignment horizontal="left" vertical="center" wrapText="1"/>
    </xf>
    <xf numFmtId="0" fontId="19" fillId="24" borderId="4" xfId="2" applyFont="1" applyFill="1" applyBorder="1" applyAlignment="1">
      <alignment horizontal="left" vertical="center" wrapText="1"/>
    </xf>
    <xf numFmtId="0" fontId="5" fillId="4" borderId="19" xfId="2" applyFont="1" applyFill="1" applyBorder="1" applyAlignment="1">
      <alignment horizontal="center" vertical="center" wrapText="1"/>
    </xf>
    <xf numFmtId="0" fontId="5" fillId="4" borderId="66" xfId="2" applyFont="1" applyFill="1" applyBorder="1" applyAlignment="1">
      <alignment horizontal="center" vertical="center" wrapText="1"/>
    </xf>
    <xf numFmtId="0" fontId="8" fillId="25" borderId="1" xfId="2" applyFont="1" applyFill="1" applyBorder="1" applyAlignment="1">
      <alignment horizontal="center" vertical="center" wrapText="1"/>
    </xf>
    <xf numFmtId="0" fontId="14" fillId="26" borderId="1" xfId="2" applyFont="1" applyFill="1" applyBorder="1"/>
    <xf numFmtId="0" fontId="19" fillId="24" borderId="1" xfId="2" applyFont="1" applyFill="1" applyBorder="1" applyAlignment="1">
      <alignment horizontal="left" vertical="center" wrapText="1"/>
    </xf>
    <xf numFmtId="0" fontId="13" fillId="10" borderId="1" xfId="2" applyFont="1" applyFill="1" applyBorder="1" applyAlignment="1">
      <alignment horizontal="left"/>
    </xf>
    <xf numFmtId="0" fontId="8" fillId="6" borderId="36" xfId="2" applyFont="1" applyFill="1" applyBorder="1" applyAlignment="1">
      <alignment horizontal="left" vertical="center" wrapText="1" indent="1"/>
    </xf>
    <xf numFmtId="0" fontId="8" fillId="6" borderId="37" xfId="2" applyFont="1" applyFill="1" applyBorder="1" applyAlignment="1">
      <alignment horizontal="left" vertical="center" wrapText="1" indent="1"/>
    </xf>
    <xf numFmtId="0" fontId="6" fillId="5" borderId="31" xfId="2" applyFont="1" applyFill="1" applyBorder="1" applyAlignment="1">
      <alignment horizontal="center"/>
    </xf>
    <xf numFmtId="0" fontId="6" fillId="5" borderId="32" xfId="2" applyFont="1" applyFill="1" applyBorder="1" applyAlignment="1">
      <alignment horizontal="center"/>
    </xf>
    <xf numFmtId="0" fontId="6" fillId="5" borderId="33" xfId="2" applyFont="1" applyFill="1" applyBorder="1" applyAlignment="1">
      <alignment horizontal="center"/>
    </xf>
    <xf numFmtId="0" fontId="6" fillId="5" borderId="34" xfId="2" applyFont="1" applyFill="1" applyBorder="1" applyAlignment="1">
      <alignment horizontal="center"/>
    </xf>
    <xf numFmtId="0" fontId="14" fillId="26" borderId="1" xfId="2" applyFont="1" applyFill="1" applyBorder="1" applyAlignment="1">
      <alignment vertical="center"/>
    </xf>
    <xf numFmtId="0" fontId="19" fillId="10" borderId="16" xfId="2" applyFont="1" applyFill="1" applyBorder="1" applyAlignment="1">
      <alignment horizontal="left" vertical="center" wrapText="1"/>
    </xf>
    <xf numFmtId="0" fontId="12" fillId="10" borderId="0" xfId="2" applyFont="1" applyFill="1" applyAlignment="1">
      <alignment horizontal="left"/>
    </xf>
    <xf numFmtId="0" fontId="12" fillId="10" borderId="17" xfId="2" applyFont="1" applyFill="1" applyBorder="1" applyAlignment="1">
      <alignment horizontal="left"/>
    </xf>
    <xf numFmtId="0" fontId="12" fillId="10" borderId="16" xfId="2" applyFont="1" applyFill="1" applyBorder="1" applyAlignment="1">
      <alignment horizontal="left"/>
    </xf>
    <xf numFmtId="0" fontId="12" fillId="10" borderId="12" xfId="2" applyFont="1" applyFill="1" applyBorder="1" applyAlignment="1">
      <alignment horizontal="left"/>
    </xf>
    <xf numFmtId="0" fontId="12" fillId="10" borderId="13" xfId="2" applyFont="1" applyFill="1" applyBorder="1" applyAlignment="1">
      <alignment horizontal="left"/>
    </xf>
    <xf numFmtId="0" fontId="12" fillId="10" borderId="14" xfId="2" applyFont="1" applyFill="1" applyBorder="1" applyAlignment="1">
      <alignment horizontal="left"/>
    </xf>
    <xf numFmtId="0" fontId="19" fillId="10" borderId="1" xfId="2" applyFont="1" applyFill="1" applyBorder="1" applyAlignment="1">
      <alignment horizontal="center" wrapText="1"/>
    </xf>
    <xf numFmtId="0" fontId="12" fillId="0" borderId="1" xfId="2" applyFont="1" applyBorder="1" applyAlignment="1">
      <alignment horizontal="center" wrapText="1"/>
    </xf>
    <xf numFmtId="0" fontId="5" fillId="4" borderId="5" xfId="2" applyFont="1" applyFill="1" applyBorder="1" applyAlignment="1">
      <alignment horizontal="center" vertical="center" wrapText="1"/>
    </xf>
    <xf numFmtId="0" fontId="20" fillId="7" borderId="39" xfId="2" applyFont="1" applyFill="1" applyBorder="1" applyAlignment="1">
      <alignment horizontal="center" vertical="center" wrapText="1"/>
    </xf>
    <xf numFmtId="0" fontId="20" fillId="7" borderId="41" xfId="2" applyFont="1" applyFill="1" applyBorder="1" applyAlignment="1">
      <alignment horizontal="center" vertical="center" wrapText="1"/>
    </xf>
    <xf numFmtId="0" fontId="6" fillId="0" borderId="8" xfId="2" applyFont="1" applyBorder="1" applyAlignment="1">
      <alignment horizontal="left" vertical="center" wrapText="1" indent="1"/>
    </xf>
    <xf numFmtId="0" fontId="6" fillId="0" borderId="10" xfId="2" applyFont="1" applyBorder="1" applyAlignment="1">
      <alignment horizontal="left" vertical="center" wrapText="1" indent="1"/>
    </xf>
    <xf numFmtId="0" fontId="13" fillId="0" borderId="8" xfId="2" applyFont="1" applyBorder="1" applyAlignment="1">
      <alignment horizontal="left" vertical="center" wrapText="1" indent="1"/>
    </xf>
    <xf numFmtId="0" fontId="13" fillId="0" borderId="10" xfId="2" applyFont="1" applyBorder="1" applyAlignment="1">
      <alignment horizontal="left" indent="1"/>
    </xf>
    <xf numFmtId="0" fontId="13" fillId="0" borderId="8" xfId="2" applyFont="1" applyBorder="1" applyAlignment="1">
      <alignment horizontal="center" vertical="center" wrapText="1"/>
    </xf>
    <xf numFmtId="0" fontId="13" fillId="0" borderId="10" xfId="2" applyFont="1" applyBorder="1" applyAlignment="1">
      <alignment horizontal="center" vertical="center" wrapText="1"/>
    </xf>
    <xf numFmtId="0" fontId="6" fillId="0" borderId="1" xfId="2" applyFont="1" applyBorder="1" applyAlignment="1">
      <alignment horizontal="center"/>
    </xf>
    <xf numFmtId="0" fontId="9" fillId="4" borderId="8" xfId="2" applyFont="1" applyFill="1" applyBorder="1" applyAlignment="1">
      <alignment horizontal="center" vertical="center" wrapText="1"/>
    </xf>
    <xf numFmtId="0" fontId="13" fillId="0" borderId="9" xfId="2" applyFont="1" applyBorder="1"/>
    <xf numFmtId="0" fontId="13" fillId="0" borderId="10" xfId="2" applyFont="1" applyBorder="1"/>
    <xf numFmtId="0" fontId="19" fillId="27" borderId="5" xfId="2" applyFont="1" applyFill="1" applyBorder="1" applyAlignment="1">
      <alignment horizontal="left" vertical="center" wrapText="1" indent="1"/>
    </xf>
    <xf numFmtId="0" fontId="5" fillId="4" borderId="16" xfId="2" applyFont="1" applyFill="1" applyBorder="1" applyAlignment="1">
      <alignment horizontal="center" vertical="center" wrapText="1"/>
    </xf>
    <xf numFmtId="0" fontId="13" fillId="0" borderId="0" xfId="2" applyFont="1"/>
    <xf numFmtId="0" fontId="13" fillId="0" borderId="17" xfId="2" applyFont="1" applyBorder="1"/>
    <xf numFmtId="0" fontId="19" fillId="24" borderId="23" xfId="2" applyFont="1" applyFill="1" applyBorder="1" applyAlignment="1">
      <alignment horizontal="center" vertical="center" wrapText="1"/>
    </xf>
    <xf numFmtId="0" fontId="19" fillId="24" borderId="4" xfId="2" applyFont="1" applyFill="1" applyBorder="1" applyAlignment="1">
      <alignment horizontal="center" vertical="center" wrapText="1"/>
    </xf>
    <xf numFmtId="0" fontId="19" fillId="24" borderId="24" xfId="2" applyFont="1" applyFill="1" applyBorder="1" applyAlignment="1">
      <alignment horizontal="center" vertical="center" wrapText="1"/>
    </xf>
    <xf numFmtId="0" fontId="19" fillId="24" borderId="25" xfId="2" applyFont="1" applyFill="1" applyBorder="1" applyAlignment="1">
      <alignment horizontal="center" vertical="center" wrapText="1"/>
    </xf>
    <xf numFmtId="0" fontId="19" fillId="24" borderId="0" xfId="2" applyFont="1" applyFill="1" applyAlignment="1">
      <alignment horizontal="center" vertical="center" wrapText="1"/>
    </xf>
    <xf numFmtId="0" fontId="19" fillId="24" borderId="26" xfId="2" applyFont="1" applyFill="1" applyBorder="1" applyAlignment="1">
      <alignment horizontal="center" vertical="center" wrapText="1"/>
    </xf>
    <xf numFmtId="0" fontId="19" fillId="24" borderId="72" xfId="2" applyFont="1" applyFill="1" applyBorder="1" applyAlignment="1">
      <alignment horizontal="center" vertical="center" wrapText="1"/>
    </xf>
    <xf numFmtId="0" fontId="19" fillId="24" borderId="13" xfId="2" applyFont="1" applyFill="1" applyBorder="1" applyAlignment="1">
      <alignment horizontal="center" vertical="center" wrapText="1"/>
    </xf>
    <xf numFmtId="0" fontId="19" fillId="24" borderId="71" xfId="2" applyFont="1" applyFill="1" applyBorder="1" applyAlignment="1">
      <alignment horizontal="center" vertical="center" wrapText="1"/>
    </xf>
    <xf numFmtId="0" fontId="19" fillId="24" borderId="22" xfId="2" applyFont="1" applyFill="1" applyBorder="1" applyAlignment="1">
      <alignment horizontal="center" vertical="center" wrapText="1"/>
    </xf>
    <xf numFmtId="0" fontId="19" fillId="24" borderId="21" xfId="2" applyFont="1" applyFill="1" applyBorder="1" applyAlignment="1">
      <alignment horizontal="center" vertical="center" wrapText="1"/>
    </xf>
    <xf numFmtId="0" fontId="8" fillId="10" borderId="42" xfId="2" applyFont="1" applyFill="1" applyBorder="1" applyAlignment="1">
      <alignment horizontal="center" vertical="center" wrapText="1"/>
    </xf>
    <xf numFmtId="0" fontId="8" fillId="10" borderId="43" xfId="2" applyFont="1" applyFill="1" applyBorder="1" applyAlignment="1">
      <alignment horizontal="center" vertical="center" wrapText="1"/>
    </xf>
    <xf numFmtId="0" fontId="13" fillId="0" borderId="20" xfId="2" applyFont="1" applyBorder="1" applyAlignment="1">
      <alignment horizontal="center" vertical="top" wrapText="1" indent="1"/>
    </xf>
    <xf numFmtId="0" fontId="13" fillId="0" borderId="44" xfId="2" applyFont="1" applyBorder="1" applyAlignment="1">
      <alignment horizontal="center" vertical="top" wrapText="1" indent="1"/>
    </xf>
    <xf numFmtId="0" fontId="8" fillId="24" borderId="2" xfId="2" applyFont="1" applyFill="1" applyBorder="1" applyAlignment="1">
      <alignment horizontal="center" vertical="center" wrapText="1"/>
    </xf>
    <xf numFmtId="0" fontId="8" fillId="24" borderId="30" xfId="2" applyFont="1" applyFill="1" applyBorder="1" applyAlignment="1">
      <alignment horizontal="center" vertical="center" wrapText="1"/>
    </xf>
    <xf numFmtId="0" fontId="13" fillId="24" borderId="1" xfId="2" applyFont="1" applyFill="1" applyBorder="1" applyAlignment="1">
      <alignment horizontal="center" vertical="center" wrapText="1"/>
    </xf>
    <xf numFmtId="0" fontId="16" fillId="0" borderId="2" xfId="2" applyFont="1" applyBorder="1" applyAlignment="1">
      <alignment horizontal="center" vertical="center" wrapText="1"/>
    </xf>
    <xf numFmtId="0" fontId="16" fillId="0" borderId="30" xfId="2" applyFont="1" applyBorder="1" applyAlignment="1">
      <alignment horizontal="center" vertical="center" wrapText="1"/>
    </xf>
    <xf numFmtId="0" fontId="19" fillId="24" borderId="71" xfId="2" applyFont="1" applyFill="1" applyBorder="1" applyAlignment="1">
      <alignment horizontal="left" vertical="center" wrapText="1"/>
    </xf>
    <xf numFmtId="0" fontId="13" fillId="0" borderId="20" xfId="2" applyFont="1" applyBorder="1" applyAlignment="1">
      <alignment horizontal="center"/>
    </xf>
    <xf numFmtId="0" fontId="13" fillId="0" borderId="21" xfId="2" applyFont="1" applyBorder="1" applyAlignment="1">
      <alignment horizontal="center"/>
    </xf>
    <xf numFmtId="0" fontId="13" fillId="0" borderId="2" xfId="2" applyFont="1" applyBorder="1" applyAlignment="1">
      <alignment horizontal="center"/>
    </xf>
    <xf numFmtId="0" fontId="45" fillId="24" borderId="16" xfId="2" applyFont="1" applyFill="1" applyBorder="1" applyAlignment="1">
      <alignment horizontal="left" vertical="center" wrapText="1" indent="1"/>
    </xf>
    <xf numFmtId="0" fontId="45" fillId="24" borderId="17" xfId="2" applyFont="1" applyFill="1" applyBorder="1" applyAlignment="1">
      <alignment horizontal="left" vertical="center" wrapText="1" indent="1"/>
    </xf>
    <xf numFmtId="0" fontId="45" fillId="24" borderId="12" xfId="2" applyFont="1" applyFill="1" applyBorder="1" applyAlignment="1">
      <alignment horizontal="left" vertical="center" wrapText="1" indent="1"/>
    </xf>
    <xf numFmtId="0" fontId="45" fillId="24" borderId="14" xfId="2" applyFont="1" applyFill="1" applyBorder="1" applyAlignment="1">
      <alignment horizontal="left" vertical="center" wrapText="1" indent="1"/>
    </xf>
    <xf numFmtId="0" fontId="19" fillId="24" borderId="47" xfId="2" applyFont="1" applyFill="1" applyBorder="1" applyAlignment="1">
      <alignment horizontal="left" vertical="center" wrapText="1"/>
    </xf>
    <xf numFmtId="0" fontId="19" fillId="24" borderId="65" xfId="2" applyFont="1" applyFill="1" applyBorder="1" applyAlignment="1">
      <alignment horizontal="left" vertical="center" wrapText="1"/>
    </xf>
    <xf numFmtId="0" fontId="8" fillId="24" borderId="39" xfId="2" applyFont="1" applyFill="1" applyBorder="1" applyAlignment="1">
      <alignment horizontal="center" vertical="center" wrapText="1"/>
    </xf>
    <xf numFmtId="0" fontId="8" fillId="24" borderId="41" xfId="2" applyFont="1" applyFill="1" applyBorder="1" applyAlignment="1">
      <alignment horizontal="center" vertical="center" wrapText="1"/>
    </xf>
    <xf numFmtId="0" fontId="45" fillId="26" borderId="39" xfId="0" applyFont="1" applyFill="1" applyBorder="1" applyAlignment="1">
      <alignment horizontal="center" vertical="center" wrapText="1"/>
    </xf>
    <xf numFmtId="0" fontId="45" fillId="26" borderId="40" xfId="0" applyFont="1" applyFill="1" applyBorder="1" applyAlignment="1">
      <alignment horizontal="center" vertical="center" wrapText="1"/>
    </xf>
    <xf numFmtId="0" fontId="45" fillId="26" borderId="41" xfId="0" applyFont="1" applyFill="1" applyBorder="1" applyAlignment="1">
      <alignment horizontal="center" vertical="center" wrapText="1"/>
    </xf>
    <xf numFmtId="0" fontId="52" fillId="25" borderId="1" xfId="2" applyFont="1" applyFill="1" applyBorder="1" applyAlignment="1">
      <alignment horizontal="center" vertical="center" wrapText="1"/>
    </xf>
    <xf numFmtId="0" fontId="53" fillId="26" borderId="1" xfId="2" applyFont="1" applyFill="1" applyBorder="1" applyAlignment="1">
      <alignment vertical="center"/>
    </xf>
    <xf numFmtId="0" fontId="19" fillId="27" borderId="16" xfId="2" applyFont="1" applyFill="1" applyBorder="1" applyAlignment="1">
      <alignment horizontal="left" vertical="center" wrapText="1" indent="1"/>
    </xf>
    <xf numFmtId="0" fontId="13" fillId="10" borderId="17" xfId="2" applyFont="1" applyFill="1" applyBorder="1" applyAlignment="1">
      <alignment horizontal="left" indent="1"/>
    </xf>
    <xf numFmtId="0" fontId="13" fillId="10" borderId="16" xfId="2" applyFont="1" applyFill="1" applyBorder="1" applyAlignment="1">
      <alignment horizontal="left" indent="1"/>
    </xf>
    <xf numFmtId="0" fontId="13" fillId="10" borderId="12" xfId="2" applyFont="1" applyFill="1" applyBorder="1" applyAlignment="1">
      <alignment horizontal="left" indent="1"/>
    </xf>
    <xf numFmtId="0" fontId="13" fillId="10" borderId="14" xfId="2" applyFont="1" applyFill="1" applyBorder="1" applyAlignment="1">
      <alignment horizontal="left" indent="1"/>
    </xf>
    <xf numFmtId="0" fontId="13" fillId="10" borderId="7" xfId="2" applyFont="1" applyFill="1" applyBorder="1" applyAlignment="1">
      <alignment horizontal="left" indent="1"/>
    </xf>
    <xf numFmtId="0" fontId="13" fillId="4" borderId="12" xfId="2" applyFont="1" applyFill="1" applyBorder="1" applyAlignment="1">
      <alignment horizontal="center" vertical="center" wrapText="1"/>
    </xf>
    <xf numFmtId="0" fontId="6" fillId="24" borderId="11" xfId="2" applyFont="1" applyFill="1" applyBorder="1" applyAlignment="1">
      <alignment horizontal="center" vertical="center" wrapText="1" indent="1"/>
    </xf>
    <xf numFmtId="0" fontId="6" fillId="10" borderId="18" xfId="2" applyFont="1" applyFill="1" applyBorder="1" applyAlignment="1">
      <alignment horizontal="center" indent="1"/>
    </xf>
    <xf numFmtId="0" fontId="6" fillId="10" borderId="15" xfId="2" applyFont="1" applyFill="1" applyBorder="1" applyAlignment="1">
      <alignment horizontal="center" indent="1"/>
    </xf>
    <xf numFmtId="0" fontId="8" fillId="24" borderId="8" xfId="2" applyFont="1" applyFill="1" applyBorder="1" applyAlignment="1">
      <alignment horizontal="center" vertical="center" wrapText="1"/>
    </xf>
    <xf numFmtId="0" fontId="8" fillId="24" borderId="10" xfId="2" applyFont="1" applyFill="1" applyBorder="1" applyAlignment="1">
      <alignment horizontal="center" vertical="center" wrapText="1"/>
    </xf>
    <xf numFmtId="0" fontId="14" fillId="10" borderId="10" xfId="2" applyFont="1" applyFill="1" applyBorder="1"/>
    <xf numFmtId="0" fontId="3" fillId="0" borderId="1" xfId="2" applyFont="1" applyBorder="1" applyAlignment="1">
      <alignment horizontal="center" vertical="center" wrapText="1" indent="1"/>
    </xf>
    <xf numFmtId="0" fontId="13" fillId="0" borderId="1" xfId="2" applyFont="1" applyBorder="1" applyAlignment="1">
      <alignment horizontal="center" indent="1"/>
    </xf>
    <xf numFmtId="0" fontId="3" fillId="0" borderId="1" xfId="2" applyFont="1" applyBorder="1" applyAlignment="1">
      <alignment horizontal="center" vertical="center"/>
    </xf>
    <xf numFmtId="0" fontId="3" fillId="0" borderId="2" xfId="2" applyFont="1" applyBorder="1" applyAlignment="1">
      <alignment horizontal="left" vertical="center" wrapText="1" indent="1"/>
    </xf>
    <xf numFmtId="0" fontId="19" fillId="27" borderId="47" xfId="2" applyFont="1" applyFill="1" applyBorder="1" applyAlignment="1">
      <alignment horizontal="left" vertical="center" indent="1"/>
    </xf>
    <xf numFmtId="0" fontId="19" fillId="27" borderId="65" xfId="2" applyFont="1" applyFill="1" applyBorder="1" applyAlignment="1">
      <alignment horizontal="left" vertical="center" indent="1"/>
    </xf>
    <xf numFmtId="0" fontId="19" fillId="27" borderId="16" xfId="2" applyFont="1" applyFill="1" applyBorder="1" applyAlignment="1">
      <alignment horizontal="left" vertical="center" indent="1"/>
    </xf>
    <xf numFmtId="0" fontId="19" fillId="27" borderId="17" xfId="2" applyFont="1" applyFill="1" applyBorder="1" applyAlignment="1">
      <alignment horizontal="left" vertical="center" indent="1"/>
    </xf>
    <xf numFmtId="0" fontId="19" fillId="27" borderId="12" xfId="2" applyFont="1" applyFill="1" applyBorder="1" applyAlignment="1">
      <alignment horizontal="left" vertical="center" indent="1"/>
    </xf>
    <xf numFmtId="0" fontId="19" fillId="27" borderId="14" xfId="2" applyFont="1" applyFill="1" applyBorder="1" applyAlignment="1">
      <alignment horizontal="left" vertical="center" indent="1"/>
    </xf>
    <xf numFmtId="0" fontId="13" fillId="0" borderId="20" xfId="2" applyFont="1" applyBorder="1" applyAlignment="1">
      <alignment horizontal="center" vertical="center" wrapText="1"/>
    </xf>
    <xf numFmtId="0" fontId="13" fillId="0" borderId="21" xfId="2" applyFont="1" applyBorder="1" applyAlignment="1">
      <alignment horizontal="center" vertical="center" wrapText="1"/>
    </xf>
    <xf numFmtId="0" fontId="13" fillId="0" borderId="9" xfId="2" applyFont="1" applyBorder="1" applyAlignment="1">
      <alignment horizontal="left" vertical="center" wrapText="1" indent="1"/>
    </xf>
    <xf numFmtId="0" fontId="19" fillId="27" borderId="1" xfId="2" applyFont="1" applyFill="1" applyBorder="1" applyAlignment="1">
      <alignment horizontal="left" vertical="center" wrapText="1" indent="1"/>
    </xf>
    <xf numFmtId="0" fontId="13" fillId="4" borderId="0" xfId="2" applyFont="1" applyFill="1" applyAlignment="1">
      <alignment horizontal="center" vertical="center" wrapText="1"/>
    </xf>
    <xf numFmtId="0" fontId="8" fillId="24" borderId="9" xfId="2" applyFont="1" applyFill="1" applyBorder="1" applyAlignment="1">
      <alignment horizontal="center" vertical="center" wrapText="1"/>
    </xf>
    <xf numFmtId="0" fontId="19" fillId="27" borderId="5" xfId="2" applyFont="1" applyFill="1" applyBorder="1" applyAlignment="1">
      <alignment horizontal="left" vertical="center" indent="1"/>
    </xf>
    <xf numFmtId="0" fontId="19" fillId="27" borderId="7" xfId="2" applyFont="1" applyFill="1" applyBorder="1" applyAlignment="1">
      <alignment horizontal="left" vertical="center" indent="1"/>
    </xf>
    <xf numFmtId="0" fontId="19" fillId="24" borderId="20" xfId="2" applyFont="1" applyFill="1" applyBorder="1" applyAlignment="1">
      <alignment horizontal="center" vertical="center" wrapText="1"/>
    </xf>
    <xf numFmtId="0" fontId="8" fillId="24" borderId="1" xfId="2" applyFont="1" applyFill="1" applyBorder="1" applyAlignment="1">
      <alignment horizontal="center" vertical="center" wrapText="1"/>
    </xf>
    <xf numFmtId="0" fontId="13" fillId="0" borderId="8" xfId="2" applyFont="1" applyBorder="1" applyAlignment="1">
      <alignment horizontal="center"/>
    </xf>
    <xf numFmtId="0" fontId="13" fillId="0" borderId="10" xfId="2" applyFont="1" applyBorder="1" applyAlignment="1">
      <alignment horizontal="center"/>
    </xf>
    <xf numFmtId="0" fontId="13" fillId="4" borderId="1" xfId="2" applyFont="1" applyFill="1" applyBorder="1" applyAlignment="1">
      <alignment horizontal="left" vertical="center" wrapText="1" indent="1"/>
    </xf>
    <xf numFmtId="0" fontId="19" fillId="24" borderId="39" xfId="2" applyFont="1" applyFill="1" applyBorder="1" applyAlignment="1">
      <alignment horizontal="center" vertical="center" wrapText="1" indent="1"/>
    </xf>
    <xf numFmtId="0" fontId="19" fillId="24" borderId="41" xfId="2" applyFont="1" applyFill="1" applyBorder="1" applyAlignment="1">
      <alignment horizontal="center" vertical="center" wrapText="1" indent="1"/>
    </xf>
    <xf numFmtId="0" fontId="12" fillId="0" borderId="1" xfId="2" applyFont="1" applyBorder="1" applyAlignment="1">
      <alignment horizontal="center" vertical="center" wrapText="1"/>
    </xf>
    <xf numFmtId="0" fontId="52" fillId="25" borderId="20" xfId="2" applyFont="1" applyFill="1" applyBorder="1" applyAlignment="1">
      <alignment horizontal="center" vertical="center" wrapText="1"/>
    </xf>
    <xf numFmtId="0" fontId="52" fillId="25" borderId="22" xfId="2" applyFont="1" applyFill="1" applyBorder="1" applyAlignment="1">
      <alignment horizontal="center" vertical="center" wrapText="1"/>
    </xf>
    <xf numFmtId="0" fontId="52" fillId="25" borderId="21" xfId="2" applyFont="1" applyFill="1" applyBorder="1" applyAlignment="1">
      <alignment horizontal="center" vertical="center" wrapText="1"/>
    </xf>
    <xf numFmtId="0" fontId="13" fillId="4" borderId="16" xfId="2" applyFont="1" applyFill="1" applyBorder="1" applyAlignment="1">
      <alignment horizontal="left" vertical="center" wrapText="1" indent="1"/>
    </xf>
    <xf numFmtId="0" fontId="13" fillId="4" borderId="0" xfId="2" applyFont="1" applyFill="1" applyAlignment="1">
      <alignment horizontal="left" vertical="center" wrapText="1" indent="1"/>
    </xf>
    <xf numFmtId="0" fontId="13" fillId="4" borderId="17" xfId="2" applyFont="1" applyFill="1" applyBorder="1" applyAlignment="1">
      <alignment horizontal="left" vertical="center" wrapText="1" indent="1"/>
    </xf>
    <xf numFmtId="0" fontId="8" fillId="24" borderId="70" xfId="2" applyFont="1" applyFill="1" applyBorder="1" applyAlignment="1">
      <alignment horizontal="center" vertical="center" wrapText="1"/>
    </xf>
    <xf numFmtId="0" fontId="8" fillId="24" borderId="21" xfId="2" applyFont="1" applyFill="1" applyBorder="1" applyAlignment="1">
      <alignment horizontal="center" vertical="center" wrapText="1"/>
    </xf>
    <xf numFmtId="0" fontId="14" fillId="26" borderId="2" xfId="2" applyFont="1" applyFill="1" applyBorder="1" applyAlignment="1">
      <alignment vertical="center"/>
    </xf>
    <xf numFmtId="0" fontId="6" fillId="0" borderId="19" xfId="2" applyFont="1" applyBorder="1" applyAlignment="1">
      <alignment horizontal="center" vertical="center" wrapText="1"/>
    </xf>
    <xf numFmtId="0" fontId="6" fillId="0" borderId="69" xfId="2" applyFont="1" applyBorder="1" applyAlignment="1">
      <alignment horizontal="center" vertical="center" wrapText="1"/>
    </xf>
    <xf numFmtId="0" fontId="6" fillId="0" borderId="20" xfId="2" applyFont="1" applyBorder="1" applyAlignment="1">
      <alignment horizontal="center"/>
    </xf>
    <xf numFmtId="0" fontId="6" fillId="0" borderId="21" xfId="2" applyFont="1" applyBorder="1" applyAlignment="1">
      <alignment horizontal="center"/>
    </xf>
    <xf numFmtId="0" fontId="6" fillId="0" borderId="39" xfId="2" applyFont="1" applyBorder="1" applyAlignment="1">
      <alignment horizontal="center" vertical="center" wrapText="1"/>
    </xf>
    <xf numFmtId="0" fontId="6" fillId="0" borderId="68" xfId="2" applyFont="1" applyBorder="1" applyAlignment="1">
      <alignment horizontal="center" vertical="center" wrapText="1"/>
    </xf>
    <xf numFmtId="0" fontId="6" fillId="0" borderId="67" xfId="2" applyFont="1" applyBorder="1" applyAlignment="1">
      <alignment horizontal="center"/>
    </xf>
    <xf numFmtId="0" fontId="6" fillId="0" borderId="68" xfId="2" applyFont="1" applyBorder="1" applyAlignment="1">
      <alignment horizontal="center"/>
    </xf>
    <xf numFmtId="0" fontId="19" fillId="24" borderId="8" xfId="2" applyFont="1" applyFill="1" applyBorder="1" applyAlignment="1">
      <alignment horizontal="center" vertical="center" wrapText="1" indent="1"/>
    </xf>
    <xf numFmtId="0" fontId="19" fillId="24" borderId="10" xfId="2" applyFont="1" applyFill="1" applyBorder="1" applyAlignment="1">
      <alignment horizontal="center" vertical="center" wrapText="1" indent="1"/>
    </xf>
    <xf numFmtId="0" fontId="6" fillId="0" borderId="47" xfId="2" applyFont="1" applyBorder="1" applyAlignment="1">
      <alignment horizontal="left" vertical="center" wrapText="1"/>
    </xf>
    <xf numFmtId="0" fontId="6" fillId="0" borderId="4" xfId="2" applyFont="1" applyBorder="1" applyAlignment="1">
      <alignment horizontal="left" vertical="center" wrapText="1"/>
    </xf>
    <xf numFmtId="0" fontId="6" fillId="0" borderId="24" xfId="2" applyFont="1" applyBorder="1" applyAlignment="1">
      <alignment horizontal="left" vertical="center" wrapText="1"/>
    </xf>
    <xf numFmtId="0" fontId="13" fillId="24" borderId="5" xfId="2" applyFont="1" applyFill="1" applyBorder="1" applyAlignment="1">
      <alignment horizontal="center" vertical="center" wrapText="1"/>
    </xf>
    <xf numFmtId="0" fontId="13" fillId="24" borderId="16" xfId="2" applyFont="1" applyFill="1" applyBorder="1" applyAlignment="1">
      <alignment horizontal="center" vertical="center" wrapText="1"/>
    </xf>
    <xf numFmtId="0" fontId="13" fillId="24" borderId="12" xfId="2" applyFont="1" applyFill="1" applyBorder="1" applyAlignment="1">
      <alignment horizontal="center" vertical="center" wrapText="1"/>
    </xf>
    <xf numFmtId="0" fontId="22" fillId="10" borderId="1" xfId="3" applyFont="1" applyFill="1" applyBorder="1" applyAlignment="1">
      <alignment horizontal="center" vertical="center" wrapText="1"/>
    </xf>
    <xf numFmtId="0" fontId="13" fillId="4" borderId="1" xfId="2" applyFont="1" applyFill="1" applyBorder="1" applyAlignment="1">
      <alignment horizontal="center" vertical="center" wrapText="1"/>
    </xf>
    <xf numFmtId="0" fontId="45" fillId="10" borderId="47" xfId="2" applyFont="1" applyFill="1" applyBorder="1" applyAlignment="1">
      <alignment horizontal="left" vertical="center" wrapText="1"/>
    </xf>
    <xf numFmtId="0" fontId="45" fillId="10" borderId="4" xfId="2" applyFont="1" applyFill="1" applyBorder="1" applyAlignment="1">
      <alignment horizontal="left" vertical="center" wrapText="1"/>
    </xf>
    <xf numFmtId="0" fontId="45" fillId="10" borderId="65" xfId="2" applyFont="1" applyFill="1" applyBorder="1" applyAlignment="1">
      <alignment horizontal="left" vertical="center" wrapText="1"/>
    </xf>
    <xf numFmtId="0" fontId="21" fillId="8"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13" fillId="7" borderId="1" xfId="0" applyFont="1" applyFill="1" applyBorder="1" applyAlignment="1">
      <alignment horizontal="left" vertical="center" wrapText="1"/>
    </xf>
    <xf numFmtId="0" fontId="3" fillId="0" borderId="1" xfId="0" applyFont="1" applyBorder="1" applyAlignment="1">
      <alignment horizontal="justify" vertical="center" wrapText="1"/>
    </xf>
    <xf numFmtId="0" fontId="19" fillId="2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9" fillId="25" borderId="1" xfId="2" applyFont="1" applyFill="1" applyBorder="1" applyAlignment="1">
      <alignment horizontal="center" vertical="center" wrapText="1"/>
    </xf>
    <xf numFmtId="0" fontId="12" fillId="26" borderId="1" xfId="2" applyFont="1" applyFill="1" applyBorder="1"/>
    <xf numFmtId="0" fontId="22" fillId="26" borderId="1" xfId="0" applyFont="1" applyFill="1" applyBorder="1" applyAlignment="1">
      <alignment horizontal="center" vertical="center" wrapText="1"/>
    </xf>
    <xf numFmtId="0" fontId="21" fillId="7" borderId="1" xfId="0" applyFont="1" applyFill="1" applyBorder="1" applyAlignment="1">
      <alignment horizontal="left" vertical="center" wrapText="1"/>
    </xf>
    <xf numFmtId="0" fontId="22" fillId="7" borderId="1" xfId="0" applyFont="1" applyFill="1" applyBorder="1" applyAlignment="1">
      <alignment horizontal="left" vertical="center" wrapText="1"/>
    </xf>
    <xf numFmtId="0" fontId="22" fillId="25" borderId="1" xfId="2" applyFont="1" applyFill="1" applyBorder="1" applyAlignment="1">
      <alignment horizontal="center" vertical="center" wrapText="1"/>
    </xf>
    <xf numFmtId="0" fontId="13" fillId="26" borderId="1" xfId="2" applyFont="1" applyFill="1" applyBorder="1"/>
    <xf numFmtId="0" fontId="13" fillId="26" borderId="1"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22" fillId="8" borderId="1" xfId="0" applyFont="1" applyFill="1" applyBorder="1" applyAlignment="1">
      <alignment horizontal="left" vertical="center" wrapText="1"/>
    </xf>
    <xf numFmtId="0" fontId="31" fillId="10" borderId="49" xfId="0" applyFont="1" applyFill="1" applyBorder="1" applyAlignment="1">
      <alignment horizontal="left" vertical="center" wrapText="1"/>
    </xf>
    <xf numFmtId="0" fontId="31" fillId="10" borderId="50" xfId="0" applyFont="1" applyFill="1" applyBorder="1" applyAlignment="1">
      <alignment horizontal="left" vertical="center" wrapText="1"/>
    </xf>
    <xf numFmtId="0" fontId="30" fillId="9" borderId="48" xfId="0" applyFont="1" applyFill="1" applyBorder="1" applyAlignment="1">
      <alignment horizontal="left" vertical="center"/>
    </xf>
    <xf numFmtId="0" fontId="30" fillId="9" borderId="49" xfId="0" applyFont="1" applyFill="1" applyBorder="1" applyAlignment="1">
      <alignment horizontal="left" vertical="center"/>
    </xf>
    <xf numFmtId="0" fontId="31" fillId="10" borderId="49" xfId="0" applyFont="1" applyFill="1" applyBorder="1" applyAlignment="1">
      <alignment horizontal="center" vertical="center" wrapText="1"/>
    </xf>
    <xf numFmtId="0" fontId="31" fillId="10" borderId="50" xfId="0" applyFont="1" applyFill="1" applyBorder="1" applyAlignment="1">
      <alignment horizontal="center" vertical="center" wrapText="1"/>
    </xf>
    <xf numFmtId="0" fontId="32" fillId="9" borderId="51" xfId="0" applyFont="1" applyFill="1" applyBorder="1" applyAlignment="1">
      <alignment horizontal="left" vertical="center"/>
    </xf>
    <xf numFmtId="0" fontId="32" fillId="9" borderId="52" xfId="0" applyFont="1" applyFill="1" applyBorder="1" applyAlignment="1">
      <alignment horizontal="left" vertical="center"/>
    </xf>
    <xf numFmtId="0" fontId="32" fillId="9" borderId="53" xfId="0" applyFont="1" applyFill="1" applyBorder="1" applyAlignment="1">
      <alignment horizontal="left" vertical="center"/>
    </xf>
    <xf numFmtId="0" fontId="32" fillId="9" borderId="0" xfId="0" applyFont="1" applyFill="1" applyAlignment="1">
      <alignment horizontal="left" vertical="center"/>
    </xf>
    <xf numFmtId="0" fontId="32" fillId="9" borderId="54" xfId="0" applyFont="1" applyFill="1" applyBorder="1" applyAlignment="1">
      <alignment horizontal="left" vertical="center"/>
    </xf>
    <xf numFmtId="0" fontId="32" fillId="9" borderId="55" xfId="0" applyFont="1" applyFill="1" applyBorder="1" applyAlignment="1">
      <alignment horizontal="left" vertical="center"/>
    </xf>
    <xf numFmtId="164" fontId="35" fillId="15" borderId="51" xfId="0" applyNumberFormat="1" applyFont="1" applyFill="1" applyBorder="1" applyAlignment="1">
      <alignment horizontal="center"/>
    </xf>
    <xf numFmtId="0" fontId="31" fillId="0" borderId="60" xfId="0" applyFont="1" applyBorder="1"/>
    <xf numFmtId="3" fontId="35" fillId="0" borderId="53" xfId="0" applyNumberFormat="1" applyFont="1" applyBorder="1" applyAlignment="1">
      <alignment horizontal="center"/>
    </xf>
    <xf numFmtId="0" fontId="31" fillId="0" borderId="59" xfId="0" applyFont="1" applyBorder="1"/>
    <xf numFmtId="0" fontId="30" fillId="13" borderId="48" xfId="0" applyFont="1" applyFill="1" applyBorder="1" applyAlignment="1">
      <alignment horizontal="center" vertical="center"/>
    </xf>
    <xf numFmtId="0" fontId="30" fillId="13" borderId="49" xfId="0" applyFont="1" applyFill="1" applyBorder="1" applyAlignment="1">
      <alignment horizontal="center" vertical="center"/>
    </xf>
    <xf numFmtId="0" fontId="30" fillId="13" borderId="50" xfId="0" applyFont="1" applyFill="1" applyBorder="1" applyAlignment="1">
      <alignment horizontal="center" vertical="center"/>
    </xf>
    <xf numFmtId="0" fontId="35" fillId="0" borderId="52" xfId="0" applyFont="1" applyBorder="1" applyAlignment="1">
      <alignment horizontal="center"/>
    </xf>
    <xf numFmtId="0" fontId="31" fillId="0" borderId="52" xfId="0" applyFont="1" applyBorder="1"/>
    <xf numFmtId="0" fontId="33" fillId="4" borderId="48" xfId="0" applyFont="1" applyFill="1" applyBorder="1" applyAlignment="1">
      <alignment horizontal="center" vertical="center" wrapText="1"/>
    </xf>
    <xf numFmtId="0" fontId="31" fillId="0" borderId="50" xfId="0" applyFont="1" applyBorder="1"/>
    <xf numFmtId="3" fontId="35" fillId="16" borderId="53" xfId="0" applyNumberFormat="1" applyFont="1" applyFill="1" applyBorder="1" applyAlignment="1">
      <alignment horizontal="center"/>
    </xf>
    <xf numFmtId="3" fontId="35" fillId="16" borderId="48" xfId="0" applyNumberFormat="1" applyFont="1" applyFill="1" applyBorder="1" applyAlignment="1">
      <alignment horizontal="center"/>
    </xf>
    <xf numFmtId="0" fontId="33" fillId="0" borderId="48" xfId="0" applyFont="1" applyBorder="1" applyAlignment="1">
      <alignment horizontal="center" vertical="center" wrapText="1"/>
    </xf>
    <xf numFmtId="3" fontId="35" fillId="0" borderId="54" xfId="0" applyNumberFormat="1" applyFont="1" applyBorder="1" applyAlignment="1">
      <alignment horizontal="center"/>
    </xf>
    <xf numFmtId="0" fontId="31" fillId="0" borderId="62" xfId="0" applyFont="1" applyBorder="1"/>
    <xf numFmtId="10" fontId="35" fillId="0" borderId="48" xfId="0" applyNumberFormat="1" applyFont="1" applyBorder="1" applyAlignment="1">
      <alignment horizontal="center"/>
    </xf>
    <xf numFmtId="0" fontId="31" fillId="0" borderId="49" xfId="0" applyFont="1" applyBorder="1"/>
    <xf numFmtId="0" fontId="35" fillId="0" borderId="0" xfId="0" applyFont="1" applyAlignment="1">
      <alignment horizontal="center"/>
    </xf>
    <xf numFmtId="0" fontId="0" fillId="0" borderId="0" xfId="0"/>
    <xf numFmtId="0" fontId="35" fillId="16" borderId="48" xfId="0" applyFont="1" applyFill="1" applyBorder="1" applyAlignment="1">
      <alignment horizontal="center"/>
    </xf>
    <xf numFmtId="10" fontId="40" fillId="18" borderId="48" xfId="0" applyNumberFormat="1" applyFont="1" applyFill="1" applyBorder="1" applyAlignment="1">
      <alignment horizontal="center"/>
    </xf>
    <xf numFmtId="0" fontId="41" fillId="0" borderId="50" xfId="0" applyFont="1" applyBorder="1"/>
    <xf numFmtId="0" fontId="35" fillId="0" borderId="48" xfId="0" applyFont="1" applyBorder="1" applyAlignment="1">
      <alignment horizontal="center"/>
    </xf>
    <xf numFmtId="0" fontId="34" fillId="0" borderId="49" xfId="0" applyFont="1" applyBorder="1" applyAlignment="1">
      <alignment horizontal="center"/>
    </xf>
    <xf numFmtId="165" fontId="35" fillId="0" borderId="48" xfId="0" applyNumberFormat="1" applyFont="1" applyBorder="1" applyAlignment="1">
      <alignment horizontal="center"/>
    </xf>
    <xf numFmtId="0" fontId="29" fillId="0" borderId="0" xfId="0" applyFont="1" applyAlignment="1">
      <alignment horizontal="center" wrapText="1"/>
    </xf>
  </cellXfs>
  <cellStyles count="4">
    <cellStyle name="Hyperlink" xfId="1" xr:uid="{00000000-000B-0000-0000-000008000000}"/>
    <cellStyle name="Normal" xfId="0" builtinId="0"/>
    <cellStyle name="Normal 2" xfId="2" xr:uid="{0DF5F570-7518-4B8A-99A8-32496039AC6C}"/>
    <cellStyle name="Normal 6 2 3" xfId="3" xr:uid="{C7EB950B-01AE-C94E-A91B-3E3615D9920B}"/>
  </cellStyles>
  <dxfs count="65">
    <dxf>
      <font>
        <b val="0"/>
        <i val="0"/>
        <strike val="0"/>
        <condense val="0"/>
        <extend val="0"/>
        <outline val="0"/>
        <shadow val="0"/>
        <u val="none"/>
        <vertAlign val="baseline"/>
        <sz val="10"/>
        <color theme="1"/>
        <name val="Arial Narrow"/>
        <family val="2"/>
        <scheme val="none"/>
      </font>
      <fill>
        <patternFill patternType="solid">
          <fgColor indexed="64"/>
          <bgColor theme="2"/>
        </patternFill>
      </fill>
      <alignment horizontal="justify"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justify"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Narrow"/>
        <family val="2"/>
        <scheme val="none"/>
      </font>
      <fill>
        <patternFill patternType="solid">
          <fgColor indexed="64"/>
          <bgColor theme="2"/>
        </patternFill>
      </fill>
      <alignment horizontal="justify"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top style="thin">
          <color theme="1"/>
        </top>
      </border>
    </dxf>
    <dxf>
      <alignment horizontal="general" vertical="bottom" textRotation="0" wrapText="1" indent="0" justifyLastLine="0" shrinkToFit="0" readingOrder="0"/>
    </dxf>
    <dxf>
      <border outline="0">
        <bottom style="thin">
          <color theme="1"/>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top style="thin">
          <color theme="1"/>
        </top>
      </border>
    </dxf>
    <dxf>
      <alignment horizontal="general" vertical="bottom" textRotation="0" wrapText="1" indent="0" justifyLastLine="0" shrinkToFit="0" readingOrder="0"/>
    </dxf>
    <dxf>
      <border outline="0">
        <bottom style="thin">
          <color theme="1"/>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96BE55"/>
      <color rgb="FF504F4E"/>
      <color rgb="FFE1E1E1"/>
      <color rgb="FF154A8A"/>
      <color rgb="FFBDD7EE"/>
      <color rgb="FF2F75B5"/>
      <color rgb="FF75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496956</xdr:colOff>
      <xdr:row>1</xdr:row>
      <xdr:rowOff>24848</xdr:rowOff>
    </xdr:from>
    <xdr:to>
      <xdr:col>7</xdr:col>
      <xdr:colOff>2245142</xdr:colOff>
      <xdr:row>2</xdr:row>
      <xdr:rowOff>174678</xdr:rowOff>
    </xdr:to>
    <xdr:pic>
      <xdr:nvPicPr>
        <xdr:cNvPr id="2" name="Imagen 2">
          <a:extLst>
            <a:ext uri="{FF2B5EF4-FFF2-40B4-BE49-F238E27FC236}">
              <a16:creationId xmlns:a16="http://schemas.microsoft.com/office/drawing/2014/main" id="{1CB0C703-5D5B-4305-B883-FC30D5783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0643152" y="190500"/>
          <a:ext cx="1748186" cy="547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390525</xdr:colOff>
      <xdr:row>1</xdr:row>
      <xdr:rowOff>38100</xdr:rowOff>
    </xdr:from>
    <xdr:to>
      <xdr:col>7</xdr:col>
      <xdr:colOff>2138711</xdr:colOff>
      <xdr:row>2</xdr:row>
      <xdr:rowOff>185445</xdr:rowOff>
    </xdr:to>
    <xdr:pic>
      <xdr:nvPicPr>
        <xdr:cNvPr id="2" name="Imagen 2">
          <a:extLst>
            <a:ext uri="{FF2B5EF4-FFF2-40B4-BE49-F238E27FC236}">
              <a16:creationId xmlns:a16="http://schemas.microsoft.com/office/drawing/2014/main" id="{FEEEAF66-67A1-4FCA-A7C2-28E794EBFA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0963275" y="200025"/>
          <a:ext cx="1748186" cy="547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becerraf/Dropbox/0.0%20TD%20JUSTICIA/METAS%20ASPA_PRESUPUESTO%202020/0.0%20ASPA%202021/2021_01_20%20BD_Plan%20de%20Accion_ASPA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ncajiao/Desktop/3.2%20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_Desplegable"/>
      <sheetName val="INSTRUCCION Proyectos"/>
      <sheetName val="INSTRUCCION Indicador"/>
      <sheetName val="INSTRUCCION Actividades"/>
      <sheetName val="Proyectos"/>
      <sheetName val="Indicadores"/>
      <sheetName val="Actividades"/>
      <sheetName val="Riesgos"/>
      <sheetName val="Lecciones aprendida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0_Logros Política"/>
      <sheetName val="1_Iniciativas"/>
      <sheetName val="2_Productos Iniciativas"/>
      <sheetName val="3_Proyectos"/>
      <sheetName val="4_Entregables Proyectos"/>
      <sheetName val="6_ConogramaPreContractual"/>
      <sheetName val="5_Plan de Adquisiciones"/>
      <sheetName val="Listas Des. PAA"/>
      <sheetName val="archivo de datos"/>
      <sheetName val="Lista_Desplegable"/>
      <sheetName val="Productos Fichas de Inv."/>
      <sheetName val="Out-iniciativ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BBC256-6B5E-411F-8B63-C54D6F4EF883}" name="Tabla2" displayName="Tabla2" ref="A12:A15" totalsRowShown="0" headerRowDxfId="64" dataDxfId="63">
  <autoFilter ref="A12:A15" xr:uid="{54BBC256-6B5E-411F-8B63-C54D6F4EF883}"/>
  <tableColumns count="1">
    <tableColumn id="1" xr3:uid="{B2DC6F3E-FE05-429A-A760-73D522B57A31}" name="TRANSFORMACION" dataDxfId="62"/>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DC523F1-FC89-4583-BA32-5243ECCC2A80}" name="Tabla11" displayName="Tabla11" ref="E24:E27" totalsRowShown="0" headerRowDxfId="37" dataDxfId="36">
  <autoFilter ref="E24:E27" xr:uid="{FDC523F1-FC89-4583-BA32-5243ECCC2A80}"/>
  <tableColumns count="1">
    <tableColumn id="1" xr3:uid="{9005A6CD-D85F-44BC-AF1F-BACD81329860}" name="A1_Naturaleza_viva_revitalización_con_inclusión_social_1_Programa_de_conservación_de_la_naturaleza_y_su_restauración" dataDxfId="35"/>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32932BE-A893-4BAA-ABEC-EDCA3D4EDB63}" name="Tabla12" displayName="Tabla12" ref="G24:G28" totalsRowShown="0" headerRowDxfId="34" dataDxfId="33">
  <autoFilter ref="G24:G28" xr:uid="{232932BE-A893-4BAA-ABEC-EDCA3D4EDB63}"/>
  <tableColumns count="1">
    <tableColumn id="1" xr3:uid="{CE81CDC2-F881-4A13-B4DA-7EAEC08C2FAA}" name="B2_Transición_económica_para_alcanzar_carbono_neutralidad_y_consolidar_territorios_resilientes_al_clima_2_Hacia_una_economía_carbono_neutral_un_territorio_y_una_sociedad_resiliente_al_clima" dataDxfId="32"/>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59DD3E7-2971-4A67-8312-B60671CA94C1}" name="Tabla13" displayName="Tabla13" ref="I24:I28" totalsRowShown="0" headerRowDxfId="31" dataDxfId="30">
  <autoFilter ref="I24:I28" xr:uid="{559DD3E7-2971-4A67-8312-B60671CA94C1}"/>
  <tableColumns count="1">
    <tableColumn id="1" xr3:uid="{E5B0900B-9CD2-4D33-B566-25018676108E}" name="C3_Transición_energética_justa_segura_confiable_y_eficiente_3_Transición_energética_justa:basada_en_el_respeto_a_la_naturaleza_la_Justicia_Social_y_la_soberanía_con_seguridad_confiabilidad_y_eficiencia" dataDxfId="29"/>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017AC1E-6DA5-4101-AED0-7C946820048D}" name="Tabla14" displayName="Tabla14" ref="K24:K27" totalsRowShown="0" headerRowDxfId="28" dataDxfId="27">
  <autoFilter ref="K24:K27" xr:uid="{B017AC1E-6DA5-4101-AED0-7C946820048D}"/>
  <tableColumns count="1">
    <tableColumn id="1" xr3:uid="{A2E70FB3-57F9-45B9-B2EF-0B21EC7E2DAB}" name="C4_Transición_energética_justa_segura_confiable_y_eficiente_4_Desarrollo_económico_a_partir_de_eficiencia_energética_nuevos_energéticos_y_minerales_estratégicos_para_la_transición" dataDxfId="26"/>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AD63325-9594-49DF-9A6B-9D2EF21F1B72}" name="Tabla15" displayName="Tabla15" ref="M24:M31" totalsRowShown="0" headerRowDxfId="25" dataDxfId="24">
  <autoFilter ref="M24:M31" xr:uid="{5AD63325-9594-49DF-9A6B-9D2EF21F1B72}"/>
  <tableColumns count="1">
    <tableColumn id="1" xr3:uid="{0EF68B69-DF84-4374-B859-9851239A2DC3}" name="C5_Transición_energética_justa_segura_confiable_y_eficiente_5_Ascenso_tecnológico_del_sector_transporte_y_promoción_de_la_movilidad_activa" dataDxfId="23"/>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38DB3C4-3866-45AF-84AE-067482F196CD}" name="Tabla16" displayName="Tabla16" ref="O24:O28" totalsRowShown="0" headerRowDxfId="22" dataDxfId="21">
  <autoFilter ref="O24:O28" xr:uid="{738DB3C4-3866-45AF-84AE-067482F196CD}"/>
  <tableColumns count="1">
    <tableColumn id="1" xr3:uid="{D57ADFF9-127C-4846-A48F-831A163C984F}" name="C6_Transición_energética_justa_segura_confiable_y_eficiente_ 6_Ciudades_y_hábitats_resilientes" dataDxfId="20"/>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9F589CD-9526-4551-B4F6-426A5F0C651C}" name="Tabla18" displayName="Tabla18" ref="A36:A40" totalsRowShown="0" headerRowDxfId="19" dataDxfId="18">
  <autoFilter ref="A36:A40" xr:uid="{E9F589CD-9526-4551-B4F6-426A5F0C651C}"/>
  <tableColumns count="1">
    <tableColumn id="1" xr3:uid="{283419EB-4F02-4AD3-BC8B-44AC0BA82E4D}" name="Categoría_Restricción" dataDxfId="17"/>
  </tableColumns>
  <tableStyleInfo name="TableStyleLight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669FA6-99FC-4439-8534-301660EDDAD8}" name="Tabla19" displayName="Tabla19" ref="A43:A62" totalsRowShown="0" headerRowDxfId="16" dataDxfId="15">
  <autoFilter ref="A43:A62" xr:uid="{04669FA6-99FC-4439-8534-301660EDDAD8}"/>
  <tableColumns count="1">
    <tableColumn id="1" xr3:uid="{C196C84A-7450-4773-B4AC-5889F6B60720}" name="Procesos" dataDxfId="14"/>
  </tableColumns>
  <tableStyleInfo name="TableStyleLight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FCD41F8-9DDC-4DD0-93D8-91A1A7EE46B6}" name="Tabla20" displayName="Tabla20" ref="C1:C5" totalsRowShown="0">
  <autoFilter ref="C1:C5" xr:uid="{DFCD41F8-9DDC-4DD0-93D8-91A1A7EE46B6}"/>
  <tableColumns count="1">
    <tableColumn id="1" xr3:uid="{67C3A667-E863-4A80-B178-CCB6ADFD12EC}" name="Clasificación de la información"/>
  </tableColumns>
  <tableStyleInfo name="TableStyleLight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7A05F7-5AA1-433F-9B3F-9DA47E701A09}" name="Tabla202" displayName="Tabla202" ref="E1:E4" totalsRowShown="0">
  <autoFilter ref="E1:E4" xr:uid="{A97A05F7-5AA1-433F-9B3F-9DA47E701A09}"/>
  <tableColumns count="1">
    <tableColumn id="1" xr3:uid="{8F3436C6-1019-4E73-BF8E-AA0178EB1DC3}" name="Clasificación de la iniciativa"/>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AC4334-02BA-4671-9C04-F05ED93547D1}" name="Tabla3" displayName="Tabla3" ref="C12:C19" totalsRowShown="0" headerRowDxfId="61" dataDxfId="60">
  <autoFilter ref="C12:C19" xr:uid="{97AC4334-02BA-4671-9C04-F05ED93547D1}"/>
  <tableColumns count="1">
    <tableColumn id="1" xr3:uid="{6B386BD7-D176-4504-B96A-8C386BB6B05F}" name="Ordenamiento_territorial_alrededor_del_agua_y_justicia_ambiental" dataDxfId="59"/>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01DEE82-BDB5-41B2-9147-14B2174D7CB0}" name="No_aplica" displayName="No_aplica" ref="C34:C35" totalsRowShown="0" headerRowDxfId="13" dataDxfId="11" headerRowBorderDxfId="12" tableBorderDxfId="10">
  <autoFilter ref="C34:C35" xr:uid="{A01DEE82-BDB5-41B2-9147-14B2174D7CB0}"/>
  <tableColumns count="1">
    <tableColumn id="1" xr3:uid="{C12283CE-45E4-4E08-A3AB-3E1A1CD307F3}" name="No_aplica" dataDxfId="9"/>
  </tableColumns>
  <tableStyleInfo name="TableStyleLight8"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22F839C-CBE0-8D4C-BB3F-B4AB6023D976}" name="Tabla1923" displayName="Tabla1923" ref="A69:A86" totalsRowShown="0" headerRowDxfId="8" dataDxfId="7">
  <autoFilter ref="A69:A86" xr:uid="{E22F839C-CBE0-8D4C-BB3F-B4AB6023D976}"/>
  <tableColumns count="1">
    <tableColumn id="1" xr3:uid="{9C395A85-479C-8048-9FB0-EB1FA0C3A54E}" name="Dependencias" dataDxfId="6"/>
  </tableColumns>
  <tableStyleInfo name="TableStyleLight8"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A005E3E-8D44-ED40-9E3F-2604045B57CD}" name="Tabla24" displayName="Tabla24" ref="C43:E72" totalsRowShown="0" headerRowBorderDxfId="5" tableBorderDxfId="4" totalsRowBorderDxfId="3">
  <autoFilter ref="C43:E72" xr:uid="{AA005E3E-8D44-ED40-9E3F-2604045B57CD}"/>
  <tableColumns count="3">
    <tableColumn id="1" xr3:uid="{242D53BC-EB19-CA4C-8DCB-460230B869EE}" name="ID _x000a_RRAA_x000a_SICODE" dataDxfId="2"/>
    <tableColumn id="2" xr3:uid="{077A997F-8645-474E-B52E-5EC8749FCCFB}" name="NOMBRE DEL REGISTRO ADMINISTRATIVO" dataDxfId="1"/>
    <tableColumn id="3" xr3:uid="{B4A2714E-F27D-7C40-8C87-1073B1CEFD44}" name="ID _x000a_RRAA_x000a_SICODE2" dataDxfId="0"/>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713843-2573-449E-89DE-B831CF0D15F3}" name="Tabla4" displayName="Tabla4" ref="E12:E17" totalsRowShown="0" headerRowDxfId="58" dataDxfId="57">
  <autoFilter ref="E12:E17" xr:uid="{C0713843-2573-449E-89DE-B831CF0D15F3}"/>
  <tableColumns count="1">
    <tableColumn id="1" xr3:uid="{4D2425E8-862D-47F3-AC71-2BDCEC76B26E}" name="Justicia_ambiental_y_gobernanza_inclusiva" dataDxfId="56"/>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F3FD881-FD98-44B0-84A7-F7D86A41D89A}" name="Tabla5" displayName="Tabla5" ref="G12:G17" totalsRowShown="0" headerRowDxfId="55" dataDxfId="54">
  <autoFilter ref="G12:G17" xr:uid="{FF3FD881-FD98-44B0-84A7-F7D86A41D89A}"/>
  <tableColumns count="1">
    <tableColumn id="1" xr3:uid="{5EAA7D75-3503-4E34-964B-6E5D64D2DA65}" name="2_El_agua_la_biodiversidad_y_las_personas_en_el_centro_del_ordenamiento_territorial" dataDxfId="53"/>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8BA254F-A205-4BEB-888B-40E42243562F}" name="Tabla6" displayName="Tabla6" ref="I12:I16" totalsRowShown="0" headerRowDxfId="52" dataDxfId="51">
  <autoFilter ref="I12:I16" xr:uid="{C8BA254F-A205-4BEB-888B-40E42243562F}"/>
  <tableColumns count="1">
    <tableColumn id="1" xr3:uid="{6E365EC7-4767-46A2-AA00-D1735BDF9E27}" name="3_Coordinación_de_los_instrumentos_de_planificación_de_territorios vitales" dataDxfId="50"/>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713226C-4389-4D9B-8F28-F5707EE81F1D}" name="Tabla7" displayName="Tabla7" ref="K12:K16" totalsRowShown="0" headerRowDxfId="49" dataDxfId="48">
  <autoFilter ref="K12:K16" xr:uid="{A713226C-4389-4D9B-8F28-F5707EE81F1D}"/>
  <tableColumns count="1">
    <tableColumn id="1" xr3:uid="{ED5C8384-9CEA-4A84-AD75-526A52EE166E}" name="4_Capacidades_de_los_gobiernos_locales_y_las_comunidades_para_la_toma_de_decisiones_de_ordenamiento_y_planificación_territorial" dataDxfId="47"/>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4769DB-7C64-4B09-B702-E494E6A1C289}" name="Tabla8" displayName="Tabla8" ref="M12:M16" totalsRowShown="0" headerRowDxfId="46">
  <autoFilter ref="M12:M16" xr:uid="{C44769DB-7C64-4B09-B702-E494E6A1C289}"/>
  <tableColumns count="1">
    <tableColumn id="1" xr3:uid="{53281649-C2A4-40A9-BBBE-F6DA37FF6FC9}" name="5_Consolidación_del_catastro_multipropósito_y_tránsito_hacia_el_Sistema_de_Administración_del_Territorio_(SAT)"/>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D47373F-F493-4D29-950B-D2B1DC35DE93}" name="Tabla9" displayName="Tabla9" ref="O12:O15" totalsRowShown="0" headerRowDxfId="45" dataDxfId="44">
  <autoFilter ref="O12:O15" xr:uid="{DD47373F-F493-4D29-950B-D2B1DC35DE93}"/>
  <tableColumns count="1">
    <tableColumn id="1" xr3:uid="{DCC04C8F-4F67-49B1-8C19-0E5B34711587}" name="6_Tenencia_en_las_zonas_rural_urbana_y_suburbana_formalizada_adjudicada_y_regularizada" dataDxfId="43"/>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CD50992-608D-4BFA-898D-47B66FE99A68}" name="Tabla10" displayName="Tabla10" ref="C24:C31" totalsRowShown="0" headerRowDxfId="42" dataDxfId="40" headerRowBorderDxfId="41" tableBorderDxfId="39">
  <autoFilter ref="C24:C31" xr:uid="{CCD50992-608D-4BFA-898D-47B66FE99A68}"/>
  <tableColumns count="1">
    <tableColumn id="1" xr3:uid="{1722D83B-8BDD-417F-9491-3AFD89768F07}" name="Transformación_productiva_internacionalización_y_acción_climática" dataDxfId="38"/>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3B8C4-BC5C-4C36-A474-D7A41247D14B}">
  <sheetPr>
    <tabColor rgb="FF92D050"/>
    <pageSetUpPr fitToPage="1"/>
  </sheetPr>
  <dimension ref="A1:M43"/>
  <sheetViews>
    <sheetView showGridLines="0" tabSelected="1" zoomScale="115" zoomScaleNormal="115" workbookViewId="0">
      <selection activeCell="E10" sqref="E10:H10"/>
    </sheetView>
  </sheetViews>
  <sheetFormatPr baseColWidth="10" defaultColWidth="0" defaultRowHeight="12.75" zeroHeight="1"/>
  <cols>
    <col min="1" max="1" width="2.7109375" style="4" customWidth="1"/>
    <col min="2" max="2" width="12.7109375" style="7" customWidth="1"/>
    <col min="3" max="3" width="17.7109375" style="7" customWidth="1"/>
    <col min="4" max="4" width="13.7109375" style="7" customWidth="1"/>
    <col min="5" max="5" width="26.42578125" style="7" customWidth="1"/>
    <col min="6" max="6" width="43.85546875" style="7" customWidth="1"/>
    <col min="7" max="7" width="35" style="7" customWidth="1"/>
    <col min="8" max="8" width="39.85546875" style="7" customWidth="1"/>
    <col min="9" max="9" width="5.85546875" style="5" customWidth="1"/>
    <col min="10" max="27" width="0" style="7" hidden="1" customWidth="1"/>
    <col min="28" max="16384" width="0" style="7" hidden="1"/>
  </cols>
  <sheetData>
    <row r="1" spans="1:13" s="4" customFormat="1" ht="12.75" customHeight="1">
      <c r="I1" s="5"/>
    </row>
    <row r="2" spans="1:13" ht="31.5" customHeight="1">
      <c r="B2" s="234" t="s">
        <v>0</v>
      </c>
      <c r="C2" s="224"/>
      <c r="D2" s="225"/>
      <c r="E2" s="238" t="s">
        <v>1</v>
      </c>
      <c r="F2" s="239"/>
      <c r="G2" s="240"/>
      <c r="H2" s="241"/>
      <c r="J2" s="6"/>
      <c r="K2" s="6"/>
      <c r="L2" s="6"/>
      <c r="M2" s="6"/>
    </row>
    <row r="3" spans="1:13" ht="17.25" customHeight="1">
      <c r="B3" s="235"/>
      <c r="C3" s="236"/>
      <c r="D3" s="237"/>
      <c r="E3" s="243" t="s">
        <v>421</v>
      </c>
      <c r="F3" s="244"/>
      <c r="G3" s="245"/>
      <c r="H3" s="242"/>
      <c r="J3" s="6"/>
      <c r="K3" s="6"/>
      <c r="L3" s="6"/>
      <c r="M3" s="6"/>
    </row>
    <row r="4" spans="1:13" ht="17.25" customHeight="1">
      <c r="B4" s="246" t="s">
        <v>422</v>
      </c>
      <c r="C4" s="247"/>
      <c r="D4" s="248"/>
      <c r="E4" s="249" t="s">
        <v>439</v>
      </c>
      <c r="F4" s="250"/>
      <c r="G4" s="251"/>
      <c r="H4" s="32" t="s">
        <v>2</v>
      </c>
      <c r="J4" s="6"/>
      <c r="K4" s="6"/>
      <c r="L4" s="6"/>
      <c r="M4" s="6"/>
    </row>
    <row r="5" spans="1:13" ht="4.5" customHeight="1">
      <c r="B5" s="223"/>
      <c r="C5" s="224"/>
      <c r="D5" s="224"/>
      <c r="E5" s="224"/>
      <c r="F5" s="224"/>
      <c r="G5" s="224"/>
      <c r="H5" s="225"/>
      <c r="J5" s="6"/>
      <c r="K5" s="6"/>
      <c r="L5" s="6"/>
      <c r="M5" s="6"/>
    </row>
    <row r="6" spans="1:13" s="10" customFormat="1" ht="38.25" customHeight="1">
      <c r="A6" s="8"/>
      <c r="B6" s="226" t="s">
        <v>424</v>
      </c>
      <c r="C6" s="227"/>
      <c r="D6" s="227"/>
      <c r="E6" s="227"/>
      <c r="F6" s="227"/>
      <c r="G6" s="227"/>
      <c r="H6" s="227"/>
      <c r="I6" s="8"/>
      <c r="J6" s="9"/>
    </row>
    <row r="7" spans="1:13" ht="26.1" customHeight="1">
      <c r="B7" s="228" t="s">
        <v>3</v>
      </c>
      <c r="C7" s="229"/>
      <c r="D7" s="229"/>
      <c r="E7" s="230" t="s">
        <v>4</v>
      </c>
      <c r="F7" s="231"/>
      <c r="G7" s="231"/>
      <c r="H7" s="231"/>
      <c r="J7" s="11"/>
      <c r="K7" s="6"/>
      <c r="L7" s="6"/>
      <c r="M7" s="6"/>
    </row>
    <row r="8" spans="1:13" ht="27.95" customHeight="1">
      <c r="B8" s="228" t="s">
        <v>5</v>
      </c>
      <c r="C8" s="229"/>
      <c r="D8" s="229"/>
      <c r="E8" s="232"/>
      <c r="F8" s="233"/>
      <c r="G8" s="233"/>
      <c r="H8" s="233"/>
      <c r="J8" s="11"/>
      <c r="K8" s="6"/>
      <c r="L8" s="6"/>
      <c r="M8" s="6"/>
    </row>
    <row r="9" spans="1:13" ht="21.95" customHeight="1">
      <c r="B9" s="228" t="s">
        <v>6</v>
      </c>
      <c r="C9" s="229"/>
      <c r="D9" s="229"/>
      <c r="E9" s="266"/>
      <c r="F9" s="266"/>
      <c r="G9" s="266"/>
      <c r="H9" s="266"/>
      <c r="J9" s="11"/>
      <c r="K9" s="6"/>
      <c r="L9" s="6"/>
      <c r="M9" s="6"/>
    </row>
    <row r="10" spans="1:13" ht="21" customHeight="1">
      <c r="B10" s="252" t="s">
        <v>7</v>
      </c>
      <c r="C10" s="252"/>
      <c r="D10" s="252"/>
      <c r="E10" s="233"/>
      <c r="F10" s="233"/>
      <c r="G10" s="233"/>
      <c r="H10" s="233"/>
      <c r="J10" s="11"/>
      <c r="K10" s="6"/>
      <c r="L10" s="6"/>
      <c r="M10" s="6"/>
    </row>
    <row r="11" spans="1:13" ht="37.5" customHeight="1">
      <c r="B11" s="228" t="s">
        <v>8</v>
      </c>
      <c r="C11" s="229"/>
      <c r="D11" s="229"/>
      <c r="E11" s="232"/>
      <c r="F11" s="233"/>
      <c r="G11" s="233"/>
      <c r="H11" s="233"/>
      <c r="J11" s="11"/>
      <c r="K11" s="6"/>
      <c r="L11" s="6"/>
      <c r="M11" s="6"/>
    </row>
    <row r="12" spans="1:13" ht="37.5" customHeight="1">
      <c r="B12" s="228" t="s">
        <v>9</v>
      </c>
      <c r="C12" s="229"/>
      <c r="D12" s="229"/>
      <c r="E12" s="232"/>
      <c r="F12" s="233"/>
      <c r="G12" s="233"/>
      <c r="H12" s="233"/>
      <c r="J12" s="11"/>
      <c r="K12" s="6"/>
      <c r="L12" s="6"/>
      <c r="M12" s="6"/>
    </row>
    <row r="13" spans="1:13" ht="24" customHeight="1">
      <c r="B13" s="228" t="s">
        <v>10</v>
      </c>
      <c r="C13" s="267"/>
      <c r="D13" s="267"/>
      <c r="E13" s="232"/>
      <c r="F13" s="233"/>
      <c r="G13" s="233"/>
      <c r="H13" s="233"/>
      <c r="J13" s="11"/>
      <c r="K13" s="6"/>
      <c r="L13" s="6"/>
      <c r="M13" s="6"/>
    </row>
    <row r="14" spans="1:13" ht="27" customHeight="1">
      <c r="B14" s="228" t="s">
        <v>11</v>
      </c>
      <c r="C14" s="229"/>
      <c r="D14" s="229"/>
      <c r="E14" s="232"/>
      <c r="F14" s="233"/>
      <c r="G14" s="233"/>
      <c r="H14" s="233"/>
      <c r="J14" s="11"/>
      <c r="K14" s="6"/>
      <c r="L14" s="6"/>
      <c r="M14" s="6"/>
    </row>
    <row r="15" spans="1:13" ht="27" customHeight="1">
      <c r="B15" s="252" t="s">
        <v>12</v>
      </c>
      <c r="C15" s="252"/>
      <c r="D15" s="252"/>
      <c r="E15" s="233"/>
      <c r="F15" s="233"/>
      <c r="G15" s="233"/>
      <c r="H15" s="233"/>
      <c r="J15" s="11"/>
      <c r="K15" s="6"/>
      <c r="L15" s="6"/>
      <c r="M15" s="6"/>
    </row>
    <row r="16" spans="1:13" ht="22.5" customHeight="1">
      <c r="B16" s="253" t="s">
        <v>13</v>
      </c>
      <c r="C16" s="254"/>
      <c r="D16" s="255"/>
      <c r="E16" s="262" t="s">
        <v>425</v>
      </c>
      <c r="F16" s="263"/>
      <c r="G16" s="264"/>
      <c r="H16" s="216" t="s">
        <v>14</v>
      </c>
      <c r="J16" s="11"/>
      <c r="K16" s="6"/>
      <c r="L16" s="6"/>
      <c r="M16" s="6"/>
    </row>
    <row r="17" spans="2:13" ht="16.5">
      <c r="B17" s="256"/>
      <c r="C17" s="257"/>
      <c r="D17" s="258"/>
      <c r="E17" s="265"/>
      <c r="F17" s="265"/>
      <c r="G17" s="265"/>
      <c r="H17" s="158"/>
      <c r="J17" s="11"/>
      <c r="K17" s="6"/>
      <c r="L17" s="6"/>
      <c r="M17" s="6"/>
    </row>
    <row r="18" spans="2:13" ht="16.5">
      <c r="B18" s="256"/>
      <c r="C18" s="257"/>
      <c r="D18" s="258"/>
      <c r="E18" s="265"/>
      <c r="F18" s="265"/>
      <c r="G18" s="265"/>
      <c r="H18" s="158"/>
      <c r="J18" s="11"/>
      <c r="K18" s="6"/>
      <c r="L18" s="6"/>
      <c r="M18" s="6"/>
    </row>
    <row r="19" spans="2:13" ht="16.5">
      <c r="B19" s="256"/>
      <c r="C19" s="257"/>
      <c r="D19" s="258"/>
      <c r="E19" s="265"/>
      <c r="F19" s="265"/>
      <c r="G19" s="265"/>
      <c r="H19" s="158"/>
      <c r="J19" s="11"/>
      <c r="K19" s="6"/>
      <c r="L19" s="6"/>
      <c r="M19" s="6"/>
    </row>
    <row r="20" spans="2:13" ht="16.5">
      <c r="B20" s="256"/>
      <c r="C20" s="257"/>
      <c r="D20" s="258"/>
      <c r="E20" s="265"/>
      <c r="F20" s="265"/>
      <c r="G20" s="265"/>
      <c r="H20" s="158"/>
      <c r="J20" s="11"/>
      <c r="K20" s="6"/>
      <c r="L20" s="6"/>
      <c r="M20" s="6"/>
    </row>
    <row r="21" spans="2:13" ht="16.5">
      <c r="B21" s="259"/>
      <c r="C21" s="260"/>
      <c r="D21" s="261"/>
      <c r="E21" s="265"/>
      <c r="F21" s="265"/>
      <c r="G21" s="265"/>
      <c r="H21" s="158"/>
      <c r="J21" s="11"/>
      <c r="K21" s="6"/>
      <c r="L21" s="6"/>
      <c r="M21" s="6"/>
    </row>
    <row r="22" spans="2:13" ht="15.75" customHeight="1">
      <c r="B22" s="290" t="s">
        <v>423</v>
      </c>
      <c r="C22" s="291"/>
      <c r="D22" s="292"/>
      <c r="E22" s="289"/>
      <c r="F22" s="287"/>
      <c r="G22" s="287"/>
      <c r="H22" s="288"/>
      <c r="J22" s="11"/>
      <c r="K22" s="6"/>
      <c r="L22" s="6"/>
      <c r="M22" s="6"/>
    </row>
    <row r="23" spans="2:13" ht="15.75" customHeight="1">
      <c r="B23" s="293"/>
      <c r="C23" s="294"/>
      <c r="D23" s="295"/>
      <c r="E23" s="283"/>
      <c r="F23" s="284"/>
      <c r="G23" s="284"/>
      <c r="H23" s="285"/>
      <c r="J23" s="11"/>
      <c r="K23" s="6"/>
      <c r="L23" s="6"/>
      <c r="M23" s="6"/>
    </row>
    <row r="24" spans="2:13" ht="15.75" customHeight="1">
      <c r="B24" s="293"/>
      <c r="C24" s="294"/>
      <c r="D24" s="295"/>
      <c r="E24" s="283"/>
      <c r="F24" s="284"/>
      <c r="G24" s="284"/>
      <c r="H24" s="285"/>
      <c r="J24" s="11"/>
      <c r="K24" s="6"/>
      <c r="L24" s="6"/>
      <c r="M24" s="6"/>
    </row>
    <row r="25" spans="2:13" ht="15.75" customHeight="1">
      <c r="B25" s="293"/>
      <c r="C25" s="294"/>
      <c r="D25" s="295"/>
      <c r="E25" s="283"/>
      <c r="F25" s="284"/>
      <c r="G25" s="284"/>
      <c r="H25" s="285"/>
      <c r="J25" s="11"/>
      <c r="K25" s="6"/>
      <c r="L25" s="6"/>
      <c r="M25" s="6"/>
    </row>
    <row r="26" spans="2:13" ht="15.75" customHeight="1">
      <c r="B26" s="293"/>
      <c r="C26" s="294"/>
      <c r="D26" s="295"/>
      <c r="E26" s="286"/>
      <c r="F26" s="287"/>
      <c r="G26" s="287"/>
      <c r="H26" s="288"/>
      <c r="J26" s="11"/>
      <c r="K26" s="6"/>
      <c r="L26" s="6"/>
      <c r="M26" s="6"/>
    </row>
    <row r="27" spans="2:13" ht="15.75" customHeight="1">
      <c r="B27" s="293"/>
      <c r="C27" s="294"/>
      <c r="D27" s="295"/>
      <c r="E27" s="286"/>
      <c r="F27" s="287"/>
      <c r="G27" s="287"/>
      <c r="H27" s="288"/>
      <c r="J27" s="11"/>
      <c r="K27" s="6"/>
      <c r="L27" s="6"/>
      <c r="M27" s="6"/>
    </row>
    <row r="28" spans="2:13" ht="15.75" customHeight="1">
      <c r="B28" s="293"/>
      <c r="C28" s="294"/>
      <c r="D28" s="295"/>
      <c r="E28" s="289"/>
      <c r="F28" s="287"/>
      <c r="G28" s="287"/>
      <c r="H28" s="288"/>
      <c r="J28" s="11"/>
      <c r="K28" s="6"/>
      <c r="L28" s="6"/>
      <c r="M28" s="6"/>
    </row>
    <row r="29" spans="2:13" ht="15.75" customHeight="1">
      <c r="B29" s="296"/>
      <c r="C29" s="297"/>
      <c r="D29" s="298"/>
      <c r="E29" s="283"/>
      <c r="F29" s="284"/>
      <c r="G29" s="284"/>
      <c r="H29" s="285"/>
      <c r="J29" s="11"/>
      <c r="K29" s="6"/>
      <c r="L29" s="6"/>
      <c r="M29" s="6"/>
    </row>
    <row r="30" spans="2:13"/>
    <row r="31" spans="2:13" ht="44.25" customHeight="1">
      <c r="B31" s="226" t="s">
        <v>426</v>
      </c>
      <c r="C31" s="276"/>
      <c r="D31" s="276"/>
      <c r="E31" s="276"/>
      <c r="F31" s="276"/>
      <c r="G31" s="276"/>
      <c r="H31" s="276"/>
    </row>
    <row r="32" spans="2:13" ht="33" customHeight="1">
      <c r="B32" s="228" t="s">
        <v>15</v>
      </c>
      <c r="C32" s="229"/>
      <c r="D32" s="229"/>
      <c r="E32" s="179" t="s">
        <v>16</v>
      </c>
      <c r="F32" s="277" t="s">
        <v>17</v>
      </c>
      <c r="G32" s="279"/>
      <c r="H32" s="280"/>
    </row>
    <row r="33" spans="2:8" ht="15.75">
      <c r="B33" s="228" t="s">
        <v>18</v>
      </c>
      <c r="C33" s="228"/>
      <c r="D33" s="228"/>
      <c r="E33" s="149"/>
      <c r="F33" s="278"/>
      <c r="G33" s="281"/>
      <c r="H33" s="282"/>
    </row>
    <row r="34" spans="2:8" ht="13.5" customHeight="1">
      <c r="B34" s="268" t="s">
        <v>19</v>
      </c>
      <c r="C34" s="269"/>
      <c r="D34" s="269"/>
      <c r="E34" s="155" t="s">
        <v>20</v>
      </c>
      <c r="F34" s="272"/>
      <c r="G34" s="273"/>
      <c r="H34" s="274"/>
    </row>
    <row r="35" spans="2:8" ht="25.5">
      <c r="B35" s="270"/>
      <c r="C35" s="271"/>
      <c r="D35" s="271"/>
      <c r="E35" s="156" t="s">
        <v>21</v>
      </c>
      <c r="F35" s="275"/>
      <c r="G35" s="275"/>
      <c r="H35" s="275"/>
    </row>
    <row r="36" spans="2:8"/>
    <row r="37" spans="2:8"/>
    <row r="38" spans="2:8"/>
    <row r="39" spans="2:8"/>
    <row r="40" spans="2:8"/>
    <row r="41" spans="2:8"/>
    <row r="42" spans="2:8"/>
    <row r="43" spans="2:8"/>
  </sheetData>
  <mergeCells count="50">
    <mergeCell ref="E25:H25"/>
    <mergeCell ref="E26:H26"/>
    <mergeCell ref="E27:H27"/>
    <mergeCell ref="E28:H28"/>
    <mergeCell ref="B22:D29"/>
    <mergeCell ref="E22:H22"/>
    <mergeCell ref="E23:H23"/>
    <mergeCell ref="E24:H24"/>
    <mergeCell ref="E29:H29"/>
    <mergeCell ref="B34:D35"/>
    <mergeCell ref="F34:H34"/>
    <mergeCell ref="F35:H35"/>
    <mergeCell ref="B31:H31"/>
    <mergeCell ref="B32:D32"/>
    <mergeCell ref="F32:F33"/>
    <mergeCell ref="G32:H33"/>
    <mergeCell ref="B33:D33"/>
    <mergeCell ref="B9:D9"/>
    <mergeCell ref="E9:H9"/>
    <mergeCell ref="B11:D11"/>
    <mergeCell ref="E11:H11"/>
    <mergeCell ref="B13:D13"/>
    <mergeCell ref="E13:H13"/>
    <mergeCell ref="B12:D12"/>
    <mergeCell ref="E12:H12"/>
    <mergeCell ref="E15:H15"/>
    <mergeCell ref="B10:D10"/>
    <mergeCell ref="B14:D14"/>
    <mergeCell ref="E14:H14"/>
    <mergeCell ref="B16:D21"/>
    <mergeCell ref="E16:G16"/>
    <mergeCell ref="E17:G17"/>
    <mergeCell ref="E21:G21"/>
    <mergeCell ref="E20:G20"/>
    <mergeCell ref="E18:G18"/>
    <mergeCell ref="E19:G19"/>
    <mergeCell ref="E10:H10"/>
    <mergeCell ref="B15:D15"/>
    <mergeCell ref="B2:D3"/>
    <mergeCell ref="E2:G2"/>
    <mergeCell ref="H2:H3"/>
    <mergeCell ref="E3:G3"/>
    <mergeCell ref="B4:D4"/>
    <mergeCell ref="E4:G4"/>
    <mergeCell ref="B5:H5"/>
    <mergeCell ref="B6:H6"/>
    <mergeCell ref="B7:D7"/>
    <mergeCell ref="E7:H7"/>
    <mergeCell ref="B8:D8"/>
    <mergeCell ref="E8:H8"/>
  </mergeCells>
  <dataValidations count="2">
    <dataValidation type="list" allowBlank="1" showInputMessage="1" showErrorMessage="1" sqref="H17:H21" xr:uid="{AFB84042-1DB3-4797-94AA-FB9EABC9402D}">
      <formula1>Categoría_Restricción</formula1>
    </dataValidation>
    <dataValidation type="list" allowBlank="1" showInputMessage="1" showErrorMessage="1" sqref="E7:H7" xr:uid="{D782A2C7-E454-B74F-9D42-19D3F96C0E02}">
      <formula1>Dependencias</formula1>
    </dataValidation>
  </dataValidations>
  <pageMargins left="0.23622047244094491" right="0.23622047244094491" top="0.74803149606299213" bottom="0.74803149606299213" header="0.31496062992125984" footer="0.31496062992125984"/>
  <pageSetup scale="5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081D32-CDF0-462F-A879-566ABF158FB8}">
          <x14:formula1>
            <xm:f>Datos!$E$2:$E$4</xm:f>
          </x14:formula1>
          <xm:sqref>G32:H33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9C238-D023-44D5-AD19-D51012332905}">
  <sheetPr>
    <tabColor rgb="FF92D050"/>
    <pageSetUpPr fitToPage="1"/>
  </sheetPr>
  <dimension ref="A1:M141"/>
  <sheetViews>
    <sheetView showGridLines="0" zoomScaleNormal="100" workbookViewId="0">
      <selection activeCell="E10" sqref="E10:H10"/>
    </sheetView>
  </sheetViews>
  <sheetFormatPr baseColWidth="10" defaultColWidth="0" defaultRowHeight="12.95" customHeight="1" zeroHeight="1"/>
  <cols>
    <col min="1" max="1" width="2.7109375" style="4" customWidth="1"/>
    <col min="2" max="2" width="12.7109375" style="7" customWidth="1"/>
    <col min="3" max="3" width="17.7109375" style="7" customWidth="1"/>
    <col min="4" max="4" width="26.140625" style="47" customWidth="1"/>
    <col min="5" max="5" width="26.42578125" style="7" customWidth="1"/>
    <col min="6" max="6" width="43.85546875" style="7" customWidth="1"/>
    <col min="7" max="7" width="29" style="7" customWidth="1"/>
    <col min="8" max="8" width="39.85546875" style="7" customWidth="1"/>
    <col min="9" max="9" width="5.85546875" style="5" customWidth="1"/>
    <col min="10" max="27" width="0" style="7" hidden="1" customWidth="1"/>
    <col min="28" max="16384" width="0" style="7" hidden="1"/>
  </cols>
  <sheetData>
    <row r="1" spans="2:13" s="4" customFormat="1" ht="12.75" customHeight="1">
      <c r="D1" s="45"/>
      <c r="I1" s="5"/>
    </row>
    <row r="2" spans="2:13" ht="31.5" customHeight="1">
      <c r="B2" s="234" t="s">
        <v>0</v>
      </c>
      <c r="C2" s="224"/>
      <c r="D2" s="225"/>
      <c r="E2" s="389" t="s">
        <v>1</v>
      </c>
      <c r="F2" s="390"/>
      <c r="G2" s="391"/>
      <c r="H2" s="241"/>
      <c r="J2" s="6"/>
      <c r="K2" s="6"/>
      <c r="L2" s="6"/>
      <c r="M2" s="6"/>
    </row>
    <row r="3" spans="2:13" ht="17.25" customHeight="1">
      <c r="B3" s="235"/>
      <c r="C3" s="236"/>
      <c r="D3" s="237"/>
      <c r="E3" s="243" t="s">
        <v>421</v>
      </c>
      <c r="F3" s="244"/>
      <c r="G3" s="245"/>
      <c r="H3" s="242"/>
      <c r="J3" s="6"/>
      <c r="K3" s="6"/>
      <c r="L3" s="6"/>
      <c r="M3" s="6"/>
    </row>
    <row r="4" spans="2:13" ht="17.25" customHeight="1">
      <c r="B4" s="246" t="s">
        <v>422</v>
      </c>
      <c r="C4" s="247"/>
      <c r="D4" s="248"/>
      <c r="E4" s="249" t="s">
        <v>439</v>
      </c>
      <c r="F4" s="250"/>
      <c r="G4" s="251"/>
      <c r="H4" s="32" t="s">
        <v>2</v>
      </c>
      <c r="J4" s="6"/>
      <c r="K4" s="6"/>
      <c r="L4" s="6"/>
      <c r="M4" s="6"/>
    </row>
    <row r="5" spans="2:13" ht="4.5" customHeight="1">
      <c r="B5" s="223"/>
      <c r="C5" s="224"/>
      <c r="D5" s="224"/>
      <c r="E5" s="224"/>
      <c r="F5" s="224"/>
      <c r="G5" s="224"/>
      <c r="H5" s="225"/>
      <c r="J5" s="6"/>
      <c r="K5" s="6"/>
      <c r="L5" s="6"/>
      <c r="M5" s="6"/>
    </row>
    <row r="6" spans="2:13" ht="34.5" customHeight="1">
      <c r="B6" s="392" t="s">
        <v>427</v>
      </c>
      <c r="C6" s="393"/>
      <c r="D6" s="393"/>
      <c r="E6" s="393"/>
      <c r="F6" s="393"/>
      <c r="G6" s="393"/>
      <c r="H6" s="393"/>
      <c r="J6" s="11"/>
      <c r="K6" s="6"/>
      <c r="L6" s="6"/>
      <c r="M6" s="6"/>
    </row>
    <row r="7" spans="2:13" ht="28.5" customHeight="1">
      <c r="B7" s="411" t="s">
        <v>22</v>
      </c>
      <c r="C7" s="412"/>
      <c r="D7" s="217" t="s">
        <v>23</v>
      </c>
      <c r="E7" s="407" t="s">
        <v>24</v>
      </c>
      <c r="F7" s="408"/>
      <c r="G7" s="408"/>
      <c r="H7" s="408"/>
      <c r="J7" s="11"/>
      <c r="K7" s="6"/>
      <c r="L7" s="6"/>
      <c r="M7" s="6"/>
    </row>
    <row r="8" spans="2:13" ht="28.5" customHeight="1">
      <c r="B8" s="413"/>
      <c r="C8" s="414"/>
      <c r="D8" s="218" t="s">
        <v>25</v>
      </c>
      <c r="E8" s="407" t="s">
        <v>24</v>
      </c>
      <c r="F8" s="407"/>
      <c r="G8" s="407"/>
      <c r="H8" s="407"/>
      <c r="J8" s="11"/>
      <c r="K8" s="6"/>
      <c r="L8" s="6"/>
      <c r="M8" s="6"/>
    </row>
    <row r="9" spans="2:13" ht="28.5" customHeight="1">
      <c r="B9" s="413"/>
      <c r="C9" s="414"/>
      <c r="D9" s="219" t="s">
        <v>26</v>
      </c>
      <c r="E9" s="409" t="s">
        <v>24</v>
      </c>
      <c r="F9" s="299"/>
      <c r="G9" s="299"/>
      <c r="H9" s="299"/>
      <c r="J9" s="11"/>
      <c r="K9" s="6"/>
      <c r="L9" s="6"/>
      <c r="M9" s="6"/>
    </row>
    <row r="10" spans="2:13" ht="66" customHeight="1">
      <c r="B10" s="413"/>
      <c r="C10" s="414"/>
      <c r="D10" s="219" t="s">
        <v>27</v>
      </c>
      <c r="E10" s="410"/>
      <c r="F10" s="410"/>
      <c r="G10" s="410"/>
      <c r="H10" s="410"/>
      <c r="J10" s="11"/>
      <c r="K10" s="6"/>
      <c r="L10" s="6"/>
      <c r="M10" s="6"/>
    </row>
    <row r="11" spans="2:13" ht="30.75" customHeight="1">
      <c r="B11" s="415"/>
      <c r="C11" s="416"/>
      <c r="D11" s="219" t="s">
        <v>28</v>
      </c>
      <c r="E11" s="407"/>
      <c r="F11" s="407"/>
      <c r="G11" s="407"/>
      <c r="H11" s="407"/>
      <c r="J11" s="11"/>
      <c r="K11" s="6"/>
      <c r="L11" s="6"/>
      <c r="M11" s="6"/>
    </row>
    <row r="12" spans="2:13" ht="15.75" customHeight="1">
      <c r="B12" s="423" t="s">
        <v>29</v>
      </c>
      <c r="C12" s="424"/>
      <c r="D12" s="215" t="s">
        <v>30</v>
      </c>
      <c r="E12" s="425" t="s">
        <v>31</v>
      </c>
      <c r="F12" s="367"/>
      <c r="G12" s="425" t="s">
        <v>32</v>
      </c>
      <c r="H12" s="367"/>
      <c r="J12" s="11"/>
      <c r="K12" s="6"/>
      <c r="L12" s="6"/>
      <c r="M12" s="6"/>
    </row>
    <row r="13" spans="2:13" ht="14.25" customHeight="1">
      <c r="B13" s="413"/>
      <c r="C13" s="414"/>
      <c r="D13" s="159"/>
      <c r="E13" s="417"/>
      <c r="F13" s="418"/>
      <c r="G13" s="378"/>
      <c r="H13" s="379"/>
      <c r="J13" s="11"/>
      <c r="K13" s="6"/>
      <c r="L13" s="6"/>
      <c r="M13" s="6"/>
    </row>
    <row r="14" spans="2:13" ht="14.25" customHeight="1">
      <c r="B14" s="413"/>
      <c r="C14" s="414"/>
      <c r="D14" s="159"/>
      <c r="E14" s="417"/>
      <c r="F14" s="418"/>
      <c r="G14" s="378"/>
      <c r="H14" s="379"/>
      <c r="J14" s="11"/>
      <c r="K14" s="6"/>
      <c r="L14" s="6"/>
      <c r="M14" s="6"/>
    </row>
    <row r="15" spans="2:13" ht="14.25" customHeight="1">
      <c r="B15" s="413"/>
      <c r="C15" s="414"/>
      <c r="D15" s="159"/>
      <c r="E15" s="417"/>
      <c r="F15" s="418"/>
      <c r="G15" s="378"/>
      <c r="H15" s="379"/>
      <c r="J15" s="11"/>
      <c r="K15" s="6"/>
      <c r="L15" s="6"/>
      <c r="M15" s="6"/>
    </row>
    <row r="16" spans="2:13" ht="14.25" customHeight="1">
      <c r="B16" s="413"/>
      <c r="C16" s="414"/>
      <c r="D16" s="160"/>
      <c r="E16" s="417"/>
      <c r="F16" s="418"/>
      <c r="G16" s="378"/>
      <c r="H16" s="379"/>
      <c r="J16" s="11"/>
      <c r="K16" s="6"/>
      <c r="L16" s="6"/>
      <c r="M16" s="6"/>
    </row>
    <row r="17" spans="2:13" ht="39" customHeight="1">
      <c r="B17" s="420" t="s">
        <v>33</v>
      </c>
      <c r="C17" s="229"/>
      <c r="D17" s="208" t="s">
        <v>34</v>
      </c>
      <c r="E17" s="161" t="s">
        <v>35</v>
      </c>
      <c r="F17" s="421"/>
      <c r="G17" s="355"/>
      <c r="H17" s="355"/>
      <c r="J17" s="11"/>
      <c r="K17" s="6"/>
      <c r="L17" s="6"/>
      <c r="M17" s="6"/>
    </row>
    <row r="18" spans="2:13" ht="15.75" customHeight="1">
      <c r="B18" s="229"/>
      <c r="C18" s="229"/>
      <c r="D18" s="205" t="s">
        <v>36</v>
      </c>
      <c r="E18" s="426" t="s">
        <v>37</v>
      </c>
      <c r="F18" s="426"/>
      <c r="G18" s="422" t="s">
        <v>38</v>
      </c>
      <c r="H18" s="406"/>
      <c r="J18" s="11"/>
      <c r="K18" s="6"/>
      <c r="L18" s="6"/>
      <c r="M18" s="6"/>
    </row>
    <row r="19" spans="2:13" ht="31.5" customHeight="1">
      <c r="B19" s="229"/>
      <c r="C19" s="229"/>
      <c r="D19" s="161" t="s">
        <v>35</v>
      </c>
      <c r="E19" s="231" t="s">
        <v>24</v>
      </c>
      <c r="F19" s="231"/>
      <c r="G19" s="419"/>
      <c r="H19" s="346"/>
      <c r="J19" s="11"/>
      <c r="K19" s="6"/>
      <c r="L19" s="6"/>
      <c r="M19" s="6"/>
    </row>
    <row r="20" spans="2:13" ht="41.25" customHeight="1">
      <c r="B20" s="420" t="s">
        <v>39</v>
      </c>
      <c r="C20" s="229"/>
      <c r="D20" s="209" t="s">
        <v>40</v>
      </c>
      <c r="E20" s="161"/>
      <c r="F20" s="162"/>
      <c r="G20" s="163"/>
      <c r="H20" s="151"/>
      <c r="J20" s="11"/>
      <c r="K20" s="6"/>
      <c r="L20" s="6"/>
      <c r="M20" s="6"/>
    </row>
    <row r="21" spans="2:13" ht="14.25" customHeight="1">
      <c r="B21" s="229"/>
      <c r="C21" s="229"/>
      <c r="D21" s="207" t="s">
        <v>41</v>
      </c>
      <c r="E21" s="372" t="s">
        <v>42</v>
      </c>
      <c r="F21" s="372"/>
      <c r="G21" s="404" t="s">
        <v>43</v>
      </c>
      <c r="H21" s="406"/>
      <c r="J21" s="11"/>
      <c r="K21" s="6"/>
      <c r="L21" s="6"/>
      <c r="M21" s="6"/>
    </row>
    <row r="22" spans="2:13" ht="24" customHeight="1">
      <c r="B22" s="229"/>
      <c r="C22" s="229"/>
      <c r="D22" s="161" t="s">
        <v>35</v>
      </c>
      <c r="E22" s="427"/>
      <c r="F22" s="428"/>
      <c r="G22" s="419"/>
      <c r="H22" s="346"/>
      <c r="J22" s="11"/>
      <c r="K22" s="6"/>
      <c r="L22" s="6"/>
      <c r="M22" s="6"/>
    </row>
    <row r="23" spans="2:13" ht="41.25" customHeight="1">
      <c r="B23" s="394" t="s">
        <v>44</v>
      </c>
      <c r="C23" s="395"/>
      <c r="D23" s="209" t="s">
        <v>45</v>
      </c>
      <c r="E23" s="164" t="s">
        <v>35</v>
      </c>
      <c r="F23" s="400"/>
      <c r="G23" s="236"/>
      <c r="H23" s="236"/>
      <c r="J23" s="11"/>
      <c r="K23" s="6"/>
      <c r="L23" s="6"/>
      <c r="M23" s="6"/>
    </row>
    <row r="24" spans="2:13" ht="14.25" customHeight="1">
      <c r="B24" s="396"/>
      <c r="C24" s="395"/>
      <c r="D24" s="401" t="s">
        <v>46</v>
      </c>
      <c r="E24" s="207" t="s">
        <v>47</v>
      </c>
      <c r="F24" s="207" t="s">
        <v>48</v>
      </c>
      <c r="G24" s="404" t="s">
        <v>43</v>
      </c>
      <c r="H24" s="406"/>
      <c r="J24" s="11"/>
      <c r="K24" s="6"/>
      <c r="L24" s="6"/>
      <c r="M24" s="6"/>
    </row>
    <row r="25" spans="2:13" ht="14.25" customHeight="1">
      <c r="B25" s="396"/>
      <c r="C25" s="395"/>
      <c r="D25" s="402"/>
      <c r="E25" s="165"/>
      <c r="F25" s="165"/>
      <c r="G25" s="345"/>
      <c r="H25" s="346"/>
      <c r="J25" s="11"/>
      <c r="K25" s="6"/>
      <c r="L25" s="6"/>
      <c r="M25" s="6"/>
    </row>
    <row r="26" spans="2:13" ht="14.25" customHeight="1">
      <c r="B26" s="397"/>
      <c r="C26" s="398"/>
      <c r="D26" s="403"/>
      <c r="E26" s="165"/>
      <c r="F26" s="165"/>
      <c r="G26" s="345"/>
      <c r="H26" s="346"/>
      <c r="J26" s="11"/>
      <c r="K26" s="6"/>
      <c r="L26" s="6"/>
      <c r="M26" s="6"/>
    </row>
    <row r="27" spans="2:13" ht="45" customHeight="1">
      <c r="B27" s="353" t="s">
        <v>49</v>
      </c>
      <c r="C27" s="399"/>
      <c r="D27" s="209" t="s">
        <v>45</v>
      </c>
      <c r="E27" s="161" t="s">
        <v>35</v>
      </c>
      <c r="F27" s="400"/>
      <c r="G27" s="236"/>
      <c r="H27" s="236"/>
      <c r="J27" s="11"/>
      <c r="K27" s="6"/>
      <c r="L27" s="6"/>
      <c r="M27" s="6"/>
    </row>
    <row r="28" spans="2:13" ht="15.75" customHeight="1">
      <c r="B28" s="396"/>
      <c r="C28" s="395"/>
      <c r="D28" s="401" t="s">
        <v>46</v>
      </c>
      <c r="E28" s="207" t="s">
        <v>47</v>
      </c>
      <c r="F28" s="207" t="s">
        <v>48</v>
      </c>
      <c r="G28" s="404" t="s">
        <v>43</v>
      </c>
      <c r="H28" s="406"/>
      <c r="J28" s="11"/>
      <c r="K28" s="6"/>
      <c r="L28" s="6"/>
      <c r="M28" s="6"/>
    </row>
    <row r="29" spans="2:13" ht="14.25" customHeight="1">
      <c r="B29" s="396"/>
      <c r="C29" s="395"/>
      <c r="D29" s="402"/>
      <c r="E29" s="165"/>
      <c r="F29" s="165"/>
      <c r="G29" s="345"/>
      <c r="H29" s="346"/>
      <c r="J29" s="11"/>
      <c r="K29" s="6"/>
      <c r="L29" s="6"/>
      <c r="M29" s="6"/>
    </row>
    <row r="30" spans="2:13" ht="14.25" customHeight="1">
      <c r="B30" s="397"/>
      <c r="C30" s="398"/>
      <c r="D30" s="403"/>
      <c r="E30" s="165"/>
      <c r="F30" s="165"/>
      <c r="G30" s="345"/>
      <c r="H30" s="346"/>
      <c r="J30" s="11"/>
      <c r="K30" s="6"/>
      <c r="L30" s="6"/>
      <c r="M30" s="6"/>
    </row>
    <row r="31" spans="2:13" ht="33.75" customHeight="1">
      <c r="B31" s="353" t="s">
        <v>50</v>
      </c>
      <c r="C31" s="399"/>
      <c r="D31" s="209" t="s">
        <v>45</v>
      </c>
      <c r="E31" s="161" t="s">
        <v>35</v>
      </c>
      <c r="F31" s="400"/>
      <c r="G31" s="236"/>
      <c r="H31" s="236"/>
      <c r="J31" s="11"/>
      <c r="K31" s="6"/>
      <c r="L31" s="6"/>
      <c r="M31" s="6"/>
    </row>
    <row r="32" spans="2:13" ht="40.5" customHeight="1">
      <c r="B32" s="396"/>
      <c r="C32" s="395"/>
      <c r="D32" s="401" t="s">
        <v>51</v>
      </c>
      <c r="E32" s="404" t="s">
        <v>48</v>
      </c>
      <c r="F32" s="405"/>
      <c r="G32" s="404" t="s">
        <v>43</v>
      </c>
      <c r="H32" s="406"/>
      <c r="J32" s="11"/>
      <c r="K32" s="6"/>
      <c r="L32" s="6"/>
      <c r="M32" s="6"/>
    </row>
    <row r="33" spans="1:13" ht="14.25" customHeight="1">
      <c r="B33" s="396"/>
      <c r="C33" s="395"/>
      <c r="D33" s="402"/>
      <c r="E33" s="347"/>
      <c r="F33" s="348"/>
      <c r="G33" s="345"/>
      <c r="H33" s="346"/>
      <c r="J33" s="11"/>
      <c r="K33" s="6"/>
      <c r="L33" s="6"/>
      <c r="M33" s="6"/>
    </row>
    <row r="34" spans="1:13" ht="14.25" customHeight="1">
      <c r="B34" s="397"/>
      <c r="C34" s="398"/>
      <c r="D34" s="403"/>
      <c r="E34" s="347"/>
      <c r="F34" s="348"/>
      <c r="G34" s="345"/>
      <c r="H34" s="346"/>
      <c r="J34" s="11"/>
      <c r="K34" s="6"/>
      <c r="L34" s="6"/>
      <c r="M34" s="6"/>
    </row>
    <row r="35" spans="1:13" ht="14.25" customHeight="1">
      <c r="B35" s="350"/>
      <c r="C35" s="351"/>
      <c r="D35" s="351"/>
      <c r="E35" s="351"/>
      <c r="F35" s="351"/>
      <c r="G35" s="351"/>
      <c r="H35" s="352"/>
      <c r="J35" s="11"/>
      <c r="K35" s="6"/>
      <c r="L35" s="6"/>
      <c r="M35" s="6"/>
    </row>
    <row r="36" spans="1:13" ht="43.5" customHeight="1">
      <c r="B36" s="353" t="s">
        <v>52</v>
      </c>
      <c r="C36" s="291"/>
      <c r="D36" s="291"/>
      <c r="E36" s="210" t="s">
        <v>53</v>
      </c>
      <c r="F36" s="210" t="s">
        <v>54</v>
      </c>
      <c r="G36" s="368" t="s">
        <v>55</v>
      </c>
      <c r="H36" s="369"/>
      <c r="J36" s="11"/>
      <c r="K36" s="6"/>
      <c r="L36" s="6"/>
      <c r="M36" s="6"/>
    </row>
    <row r="37" spans="1:13" ht="13.5" customHeight="1">
      <c r="B37" s="293"/>
      <c r="C37" s="294"/>
      <c r="D37" s="294"/>
      <c r="E37" s="166"/>
      <c r="F37" s="167"/>
      <c r="G37" s="370"/>
      <c r="H37" s="371"/>
      <c r="J37" s="11"/>
      <c r="K37" s="6"/>
      <c r="L37" s="6"/>
      <c r="M37" s="6"/>
    </row>
    <row r="38" spans="1:13" ht="13.5" customHeight="1">
      <c r="B38" s="293"/>
      <c r="C38" s="294"/>
      <c r="D38" s="294"/>
      <c r="E38" s="166"/>
      <c r="F38" s="167"/>
      <c r="G38" s="370"/>
      <c r="H38" s="371"/>
      <c r="J38" s="11"/>
      <c r="K38" s="6"/>
      <c r="L38" s="6"/>
      <c r="M38" s="6"/>
    </row>
    <row r="39" spans="1:13" ht="13.5" customHeight="1">
      <c r="B39" s="293"/>
      <c r="C39" s="294"/>
      <c r="D39" s="294"/>
      <c r="E39" s="168"/>
      <c r="F39" s="169"/>
      <c r="G39" s="370"/>
      <c r="H39" s="371"/>
      <c r="J39" s="11"/>
      <c r="K39" s="6"/>
      <c r="L39" s="6"/>
      <c r="M39" s="6"/>
    </row>
    <row r="40" spans="1:13" ht="13.5" customHeight="1">
      <c r="B40" s="293"/>
      <c r="C40" s="294"/>
      <c r="D40" s="294"/>
      <c r="E40" s="168"/>
      <c r="F40" s="169"/>
      <c r="G40" s="370"/>
      <c r="H40" s="371"/>
      <c r="J40" s="11"/>
      <c r="K40" s="6"/>
      <c r="L40" s="6"/>
      <c r="M40" s="6"/>
    </row>
    <row r="41" spans="1:13" ht="13.5" customHeight="1">
      <c r="B41" s="293"/>
      <c r="C41" s="294"/>
      <c r="D41" s="294"/>
      <c r="E41" s="168"/>
      <c r="F41" s="169"/>
      <c r="G41" s="370"/>
      <c r="H41" s="371"/>
      <c r="J41" s="11"/>
      <c r="K41" s="6"/>
      <c r="L41" s="6"/>
      <c r="M41" s="6"/>
    </row>
    <row r="42" spans="1:13" ht="13.5" customHeight="1">
      <c r="B42" s="293"/>
      <c r="C42" s="294"/>
      <c r="D42" s="294"/>
      <c r="E42" s="170"/>
      <c r="F42" s="171"/>
      <c r="G42" s="370"/>
      <c r="H42" s="371"/>
      <c r="J42" s="11"/>
      <c r="K42" s="6"/>
      <c r="L42" s="6"/>
      <c r="M42" s="6"/>
    </row>
    <row r="43" spans="1:13" ht="14.25" customHeight="1">
      <c r="B43" s="354"/>
      <c r="C43" s="355"/>
      <c r="D43" s="355"/>
      <c r="E43" s="355"/>
      <c r="F43" s="355"/>
      <c r="G43" s="355"/>
      <c r="H43" s="356"/>
      <c r="J43" s="11"/>
      <c r="K43" s="6"/>
      <c r="L43" s="6"/>
      <c r="M43" s="6"/>
    </row>
    <row r="44" spans="1:13" s="10" customFormat="1" ht="38.1" customHeight="1">
      <c r="A44" s="8"/>
      <c r="B44" s="226" t="s">
        <v>428</v>
      </c>
      <c r="C44" s="227"/>
      <c r="D44" s="227"/>
      <c r="E44" s="227"/>
      <c r="F44" s="227"/>
      <c r="G44" s="227"/>
      <c r="H44" s="227"/>
      <c r="I44" s="8"/>
      <c r="J44" s="9"/>
    </row>
    <row r="45" spans="1:13" ht="36" customHeight="1">
      <c r="B45" s="357" t="s">
        <v>56</v>
      </c>
      <c r="C45" s="358"/>
      <c r="D45" s="359"/>
      <c r="E45" s="366" t="s">
        <v>57</v>
      </c>
      <c r="F45" s="367"/>
      <c r="G45" s="203" t="s">
        <v>58</v>
      </c>
      <c r="H45" s="202" t="s">
        <v>59</v>
      </c>
      <c r="J45" s="11"/>
      <c r="K45" s="6"/>
      <c r="L45" s="6"/>
      <c r="M45" s="6"/>
    </row>
    <row r="46" spans="1:13" ht="14.25" customHeight="1">
      <c r="B46" s="360"/>
      <c r="C46" s="361"/>
      <c r="D46" s="362"/>
      <c r="E46" s="231"/>
      <c r="F46" s="231"/>
      <c r="G46" s="158"/>
      <c r="H46" s="153" t="s">
        <v>4</v>
      </c>
      <c r="J46" s="11"/>
      <c r="K46" s="6"/>
      <c r="L46" s="6"/>
      <c r="M46" s="6"/>
    </row>
    <row r="47" spans="1:13" ht="14.25" customHeight="1">
      <c r="B47" s="360"/>
      <c r="C47" s="361"/>
      <c r="D47" s="362"/>
      <c r="E47" s="378"/>
      <c r="F47" s="379"/>
      <c r="G47" s="158"/>
      <c r="H47" s="153" t="s">
        <v>4</v>
      </c>
      <c r="J47" s="11"/>
      <c r="K47" s="6"/>
      <c r="L47" s="6"/>
      <c r="M47" s="6"/>
    </row>
    <row r="48" spans="1:13" ht="14.25" customHeight="1">
      <c r="B48" s="363"/>
      <c r="C48" s="364"/>
      <c r="D48" s="365"/>
      <c r="E48" s="380"/>
      <c r="F48" s="380"/>
      <c r="G48" s="181"/>
      <c r="H48" s="153" t="s">
        <v>4</v>
      </c>
      <c r="J48" s="11"/>
      <c r="K48" s="6"/>
      <c r="L48" s="6"/>
      <c r="M48" s="6"/>
    </row>
    <row r="49" spans="1:13" ht="45.75" customHeight="1">
      <c r="B49" s="381" t="s">
        <v>60</v>
      </c>
      <c r="C49" s="382"/>
      <c r="D49" s="220" t="s">
        <v>61</v>
      </c>
      <c r="E49" s="429" t="s">
        <v>62</v>
      </c>
      <c r="F49" s="429"/>
      <c r="G49" s="429"/>
      <c r="H49" s="429"/>
      <c r="J49" s="11"/>
      <c r="K49" s="6"/>
      <c r="L49" s="6"/>
      <c r="M49" s="6"/>
    </row>
    <row r="50" spans="1:13" ht="37.5" customHeight="1">
      <c r="B50" s="383"/>
      <c r="C50" s="384"/>
      <c r="D50" s="221" t="s">
        <v>63</v>
      </c>
      <c r="E50" s="436" t="s">
        <v>62</v>
      </c>
      <c r="F50" s="437"/>
      <c r="G50" s="437"/>
      <c r="H50" s="438"/>
      <c r="J50" s="11"/>
      <c r="K50" s="6"/>
      <c r="L50" s="6"/>
      <c r="M50" s="6"/>
    </row>
    <row r="51" spans="1:13" ht="41.25" customHeight="1">
      <c r="B51" s="381" t="s">
        <v>403</v>
      </c>
      <c r="C51" s="382"/>
      <c r="D51" s="222" t="s">
        <v>338</v>
      </c>
      <c r="E51" s="167" t="s">
        <v>35</v>
      </c>
      <c r="F51" s="299"/>
      <c r="G51" s="299"/>
      <c r="H51" s="299"/>
      <c r="J51" s="11"/>
      <c r="K51" s="6"/>
      <c r="L51" s="6"/>
      <c r="M51" s="6"/>
    </row>
    <row r="52" spans="1:13" ht="24.75" customHeight="1">
      <c r="B52" s="381"/>
      <c r="C52" s="382"/>
      <c r="D52" s="455" t="s">
        <v>402</v>
      </c>
      <c r="E52" s="204" t="s">
        <v>400</v>
      </c>
      <c r="F52" s="458" t="s">
        <v>340</v>
      </c>
      <c r="G52" s="458"/>
      <c r="H52" s="458"/>
      <c r="J52" s="11"/>
      <c r="K52" s="6"/>
      <c r="L52" s="6"/>
      <c r="M52" s="6"/>
    </row>
    <row r="53" spans="1:13" ht="24.75" customHeight="1">
      <c r="B53" s="381"/>
      <c r="C53" s="382"/>
      <c r="D53" s="456"/>
      <c r="E53" s="200" t="e">
        <f>VLOOKUP(F53,Tabla24[[NOMBRE DEL REGISTRO ADMINISTRATIVO]:[ID 
RRAA
SICODE2]],2,FALSE)</f>
        <v>#N/A</v>
      </c>
      <c r="F53" s="459" t="s">
        <v>398</v>
      </c>
      <c r="G53" s="459"/>
      <c r="H53" s="459"/>
      <c r="J53" s="11"/>
      <c r="K53" s="6"/>
      <c r="L53" s="6"/>
      <c r="M53" s="6"/>
    </row>
    <row r="54" spans="1:13" ht="24.75" customHeight="1">
      <c r="B54" s="383"/>
      <c r="C54" s="384"/>
      <c r="D54" s="457"/>
      <c r="E54" s="200" t="e">
        <f>VLOOKUP(F54,Tabla24[[NOMBRE DEL REGISTRO ADMINISTRATIVO]:[ID 
RRAA
SICODE2]],2,FALSE)</f>
        <v>#N/A</v>
      </c>
      <c r="F54" s="459" t="s">
        <v>398</v>
      </c>
      <c r="G54" s="459"/>
      <c r="H54" s="459"/>
      <c r="J54" s="11"/>
      <c r="K54" s="6"/>
      <c r="L54" s="6"/>
      <c r="M54" s="6"/>
    </row>
    <row r="55" spans="1:13" ht="19.5" customHeight="1">
      <c r="B55" s="354"/>
      <c r="C55" s="355"/>
      <c r="D55" s="224"/>
      <c r="E55" s="224"/>
      <c r="F55" s="355"/>
      <c r="G55" s="355"/>
      <c r="H55" s="355"/>
      <c r="J55" s="11"/>
      <c r="K55" s="6"/>
      <c r="L55" s="6"/>
      <c r="M55" s="6"/>
    </row>
    <row r="56" spans="1:13" s="10" customFormat="1" ht="33.75" customHeight="1">
      <c r="A56" s="8"/>
      <c r="B56" s="433" t="s">
        <v>429</v>
      </c>
      <c r="C56" s="434"/>
      <c r="D56" s="434"/>
      <c r="E56" s="434"/>
      <c r="F56" s="434"/>
      <c r="G56" s="434"/>
      <c r="H56" s="435"/>
      <c r="I56" s="8"/>
      <c r="J56" s="9"/>
    </row>
    <row r="57" spans="1:13" ht="15.75" customHeight="1">
      <c r="B57" s="385" t="s">
        <v>404</v>
      </c>
      <c r="C57" s="317"/>
      <c r="D57" s="386"/>
      <c r="E57" s="387" t="s">
        <v>64</v>
      </c>
      <c r="F57" s="388"/>
      <c r="G57" s="439" t="s">
        <v>65</v>
      </c>
      <c r="H57" s="440"/>
      <c r="J57" s="11"/>
      <c r="K57" s="6"/>
      <c r="L57" s="6"/>
      <c r="M57" s="6"/>
    </row>
    <row r="58" spans="1:13" ht="14.25" customHeight="1">
      <c r="B58" s="311"/>
      <c r="C58" s="312"/>
      <c r="D58" s="313"/>
      <c r="E58" s="442"/>
      <c r="F58" s="443"/>
      <c r="G58" s="444"/>
      <c r="H58" s="445"/>
      <c r="J58" s="11"/>
      <c r="K58" s="6"/>
      <c r="L58" s="6"/>
      <c r="M58" s="6"/>
    </row>
    <row r="59" spans="1:13" ht="14.25" customHeight="1">
      <c r="B59" s="314"/>
      <c r="C59" s="315"/>
      <c r="D59" s="316"/>
      <c r="E59" s="446"/>
      <c r="F59" s="447"/>
      <c r="G59" s="448"/>
      <c r="H59" s="449"/>
      <c r="J59" s="11"/>
      <c r="K59" s="6"/>
      <c r="L59" s="6"/>
      <c r="M59" s="6"/>
    </row>
    <row r="60" spans="1:13" ht="14.25" customHeight="1">
      <c r="B60" s="318"/>
      <c r="C60" s="319"/>
      <c r="D60" s="319"/>
      <c r="E60" s="319"/>
      <c r="F60" s="319"/>
      <c r="G60" s="319"/>
      <c r="H60" s="319"/>
      <c r="J60" s="11"/>
      <c r="K60" s="6"/>
      <c r="L60" s="6"/>
      <c r="M60" s="6"/>
    </row>
    <row r="61" spans="1:13" s="10" customFormat="1" ht="39" customHeight="1">
      <c r="A61" s="8"/>
      <c r="B61" s="392" t="s">
        <v>430</v>
      </c>
      <c r="C61" s="393"/>
      <c r="D61" s="393"/>
      <c r="E61" s="393"/>
      <c r="F61" s="393"/>
      <c r="G61" s="393"/>
      <c r="H61" s="393"/>
      <c r="I61" s="8"/>
      <c r="J61" s="9"/>
    </row>
    <row r="62" spans="1:13" ht="26.1" customHeight="1">
      <c r="B62" s="322" t="s">
        <v>405</v>
      </c>
      <c r="C62" s="322"/>
      <c r="D62" s="374" t="s">
        <v>66</v>
      </c>
      <c r="E62" s="375" t="s">
        <v>35</v>
      </c>
      <c r="F62" s="372" t="s">
        <v>407</v>
      </c>
      <c r="G62" s="349"/>
      <c r="H62" s="349"/>
      <c r="J62" s="11"/>
      <c r="K62" s="6"/>
      <c r="L62" s="6"/>
      <c r="M62" s="6"/>
    </row>
    <row r="63" spans="1:13" ht="27.95" customHeight="1">
      <c r="B63" s="322"/>
      <c r="C63" s="322"/>
      <c r="D63" s="374"/>
      <c r="E63" s="376"/>
      <c r="F63" s="373"/>
      <c r="G63" s="349"/>
      <c r="H63" s="349"/>
      <c r="J63" s="11"/>
      <c r="K63" s="6"/>
      <c r="L63" s="6"/>
      <c r="M63" s="6"/>
    </row>
    <row r="64" spans="1:13" ht="49.5" customHeight="1">
      <c r="B64" s="314" t="s">
        <v>406</v>
      </c>
      <c r="C64" s="315"/>
      <c r="D64" s="377"/>
      <c r="E64" s="154"/>
      <c r="F64" s="206" t="s">
        <v>408</v>
      </c>
      <c r="G64" s="349"/>
      <c r="H64" s="349"/>
      <c r="J64" s="11"/>
      <c r="K64" s="6"/>
      <c r="L64" s="6"/>
      <c r="M64" s="6"/>
    </row>
    <row r="65" spans="1:13" ht="14.25" customHeight="1">
      <c r="B65" s="340"/>
      <c r="C65" s="224"/>
      <c r="D65" s="224"/>
      <c r="E65" s="224"/>
      <c r="F65" s="224"/>
      <c r="G65" s="224"/>
      <c r="H65" s="224"/>
      <c r="J65" s="11"/>
      <c r="K65" s="6"/>
      <c r="L65" s="6"/>
      <c r="M65" s="6"/>
    </row>
    <row r="66" spans="1:13" s="10" customFormat="1" ht="34.5" customHeight="1">
      <c r="A66" s="8"/>
      <c r="B66" s="392" t="s">
        <v>431</v>
      </c>
      <c r="C66" s="393"/>
      <c r="D66" s="393"/>
      <c r="E66" s="393"/>
      <c r="F66" s="393"/>
      <c r="G66" s="393"/>
      <c r="H66" s="393"/>
      <c r="I66" s="8"/>
      <c r="J66" s="9"/>
    </row>
    <row r="67" spans="1:13" ht="15.75" customHeight="1">
      <c r="B67" s="311" t="s">
        <v>409</v>
      </c>
      <c r="C67" s="312"/>
      <c r="D67" s="312"/>
      <c r="E67" s="211" t="s">
        <v>67</v>
      </c>
      <c r="F67" s="211" t="s">
        <v>68</v>
      </c>
      <c r="G67" s="338" t="s">
        <v>69</v>
      </c>
      <c r="H67" s="338"/>
      <c r="J67" s="11"/>
      <c r="K67" s="6"/>
      <c r="L67" s="6"/>
      <c r="M67" s="6"/>
    </row>
    <row r="68" spans="1:13" ht="15.75" customHeight="1">
      <c r="B68" s="311"/>
      <c r="C68" s="312"/>
      <c r="D68" s="312"/>
      <c r="E68" s="172"/>
      <c r="F68" s="172"/>
      <c r="G68" s="339"/>
      <c r="H68" s="339"/>
      <c r="J68" s="11"/>
      <c r="K68" s="6"/>
      <c r="L68" s="6"/>
      <c r="M68" s="6"/>
    </row>
    <row r="69" spans="1:13" ht="15.75" customHeight="1">
      <c r="B69" s="311"/>
      <c r="C69" s="312"/>
      <c r="D69" s="312"/>
      <c r="E69" s="172"/>
      <c r="F69" s="172"/>
      <c r="G69" s="339"/>
      <c r="H69" s="339"/>
      <c r="J69" s="11"/>
      <c r="K69" s="6"/>
      <c r="L69" s="6"/>
      <c r="M69" s="6"/>
    </row>
    <row r="70" spans="1:13" ht="15.75" customHeight="1">
      <c r="B70" s="314"/>
      <c r="C70" s="315"/>
      <c r="D70" s="315"/>
      <c r="E70" s="173"/>
      <c r="F70" s="173"/>
      <c r="G70" s="432"/>
      <c r="H70" s="432"/>
      <c r="J70" s="11"/>
      <c r="K70" s="6"/>
      <c r="L70" s="6"/>
      <c r="M70" s="6"/>
    </row>
    <row r="71" spans="1:13" ht="15.75" customHeight="1">
      <c r="B71" s="311" t="s">
        <v>410</v>
      </c>
      <c r="C71" s="312"/>
      <c r="D71" s="313"/>
      <c r="E71" s="211" t="s">
        <v>70</v>
      </c>
      <c r="F71" s="211" t="s">
        <v>68</v>
      </c>
      <c r="G71" s="338" t="s">
        <v>69</v>
      </c>
      <c r="H71" s="338"/>
      <c r="J71" s="11"/>
      <c r="K71" s="6"/>
      <c r="L71" s="6"/>
      <c r="M71" s="6"/>
    </row>
    <row r="72" spans="1:13" ht="15.75" customHeight="1">
      <c r="B72" s="311"/>
      <c r="C72" s="312"/>
      <c r="D72" s="313"/>
      <c r="E72" s="172"/>
      <c r="F72" s="172"/>
      <c r="G72" s="339"/>
      <c r="H72" s="339"/>
      <c r="J72" s="11"/>
      <c r="K72" s="6"/>
      <c r="L72" s="6"/>
      <c r="M72" s="6"/>
    </row>
    <row r="73" spans="1:13" ht="15.75" customHeight="1">
      <c r="B73" s="311"/>
      <c r="C73" s="312"/>
      <c r="D73" s="313"/>
      <c r="E73" s="172"/>
      <c r="F73" s="172"/>
      <c r="G73" s="339"/>
      <c r="H73" s="339"/>
      <c r="J73" s="11"/>
      <c r="K73" s="6"/>
      <c r="L73" s="6"/>
      <c r="M73" s="6"/>
    </row>
    <row r="74" spans="1:13" ht="15.75" customHeight="1">
      <c r="B74" s="314"/>
      <c r="C74" s="315"/>
      <c r="D74" s="316"/>
      <c r="E74" s="173"/>
      <c r="F74" s="173"/>
      <c r="G74" s="432"/>
      <c r="H74" s="432"/>
      <c r="J74" s="11"/>
      <c r="K74" s="6"/>
      <c r="L74" s="6"/>
      <c r="M74" s="6"/>
    </row>
    <row r="75" spans="1:13" ht="15.75" customHeight="1">
      <c r="A75" s="43"/>
      <c r="B75" s="43"/>
      <c r="C75" s="43"/>
      <c r="D75" s="46"/>
      <c r="E75" s="43"/>
      <c r="F75" s="43"/>
      <c r="G75" s="43"/>
      <c r="H75" s="43"/>
      <c r="J75" s="11"/>
      <c r="K75" s="6"/>
      <c r="L75" s="6"/>
      <c r="M75" s="6"/>
    </row>
    <row r="76" spans="1:13" s="10" customFormat="1" ht="48" customHeight="1">
      <c r="A76" s="8"/>
      <c r="B76" s="433" t="s">
        <v>435</v>
      </c>
      <c r="C76" s="434"/>
      <c r="D76" s="434"/>
      <c r="E76" s="434"/>
      <c r="F76" s="434"/>
      <c r="G76" s="434"/>
      <c r="H76" s="435"/>
      <c r="I76" s="8"/>
      <c r="J76" s="9"/>
    </row>
    <row r="77" spans="1:13" ht="60.75" customHeight="1">
      <c r="B77" s="430" t="s">
        <v>71</v>
      </c>
      <c r="C77" s="431"/>
      <c r="D77" s="201" t="s">
        <v>72</v>
      </c>
      <c r="E77" s="201" t="s">
        <v>73</v>
      </c>
      <c r="F77" s="201" t="s">
        <v>74</v>
      </c>
      <c r="G77" s="201" t="s">
        <v>75</v>
      </c>
      <c r="H77" s="212" t="s">
        <v>76</v>
      </c>
      <c r="J77" s="11"/>
      <c r="K77" s="6"/>
      <c r="L77" s="6"/>
      <c r="M77" s="6"/>
    </row>
    <row r="78" spans="1:13" ht="15.75" customHeight="1">
      <c r="B78" s="450"/>
      <c r="C78" s="451"/>
      <c r="D78" s="174"/>
      <c r="E78" s="175"/>
      <c r="F78" s="175"/>
      <c r="G78" s="175"/>
      <c r="H78" s="44"/>
      <c r="J78" s="11"/>
      <c r="K78" s="6"/>
      <c r="L78" s="6"/>
      <c r="M78" s="6"/>
    </row>
    <row r="79" spans="1:13" ht="15.75" customHeight="1">
      <c r="B79" s="213"/>
      <c r="C79" s="214"/>
      <c r="D79" s="174"/>
      <c r="E79" s="175"/>
      <c r="F79" s="175"/>
      <c r="G79" s="175"/>
      <c r="H79" s="44"/>
      <c r="J79" s="11"/>
      <c r="K79" s="6"/>
      <c r="L79" s="6"/>
      <c r="M79" s="6"/>
    </row>
    <row r="80" spans="1:13" ht="15.75" customHeight="1">
      <c r="B80" s="213"/>
      <c r="C80" s="214"/>
      <c r="D80" s="174"/>
      <c r="E80" s="175"/>
      <c r="F80" s="175"/>
      <c r="G80" s="175"/>
      <c r="H80" s="44"/>
      <c r="J80" s="11"/>
      <c r="K80" s="6"/>
      <c r="L80" s="6"/>
      <c r="M80" s="6"/>
    </row>
    <row r="81" spans="1:13" ht="15.75" customHeight="1">
      <c r="B81" s="213"/>
      <c r="C81" s="214"/>
      <c r="D81" s="174"/>
      <c r="E81" s="175"/>
      <c r="F81" s="175"/>
      <c r="G81" s="175"/>
      <c r="H81" s="44"/>
      <c r="J81" s="11"/>
      <c r="K81" s="6"/>
      <c r="L81" s="6"/>
      <c r="M81" s="6"/>
    </row>
    <row r="82" spans="1:13" ht="15.75" customHeight="1">
      <c r="B82" s="213"/>
      <c r="C82" s="214"/>
      <c r="D82" s="174"/>
      <c r="E82" s="175"/>
      <c r="F82" s="175"/>
      <c r="G82" s="175"/>
      <c r="H82" s="44"/>
      <c r="J82" s="11"/>
      <c r="K82" s="6"/>
      <c r="L82" s="6"/>
      <c r="M82" s="6"/>
    </row>
    <row r="83" spans="1:13" ht="15.75" customHeight="1">
      <c r="B83" s="213"/>
      <c r="C83" s="214"/>
      <c r="D83" s="174"/>
      <c r="E83" s="175"/>
      <c r="F83" s="175"/>
      <c r="G83" s="175"/>
      <c r="H83" s="44"/>
      <c r="J83" s="11"/>
      <c r="K83" s="6"/>
      <c r="L83" s="6"/>
      <c r="M83" s="6"/>
    </row>
    <row r="84" spans="1:13" ht="15.75" customHeight="1">
      <c r="B84" s="213"/>
      <c r="C84" s="214"/>
      <c r="D84" s="174"/>
      <c r="E84" s="175"/>
      <c r="F84" s="175"/>
      <c r="G84" s="175"/>
      <c r="H84" s="44"/>
      <c r="J84" s="11"/>
      <c r="K84" s="6"/>
      <c r="L84" s="6"/>
      <c r="M84" s="6"/>
    </row>
    <row r="85" spans="1:13" ht="15.75" customHeight="1">
      <c r="B85" s="213"/>
      <c r="C85" s="214"/>
      <c r="D85" s="174"/>
      <c r="E85" s="175"/>
      <c r="F85" s="175"/>
      <c r="G85" s="175"/>
      <c r="H85" s="176"/>
      <c r="J85" s="11"/>
      <c r="K85" s="6"/>
      <c r="L85" s="6"/>
      <c r="M85" s="6"/>
    </row>
    <row r="86" spans="1:13" ht="15.75" customHeight="1">
      <c r="B86" s="213"/>
      <c r="C86" s="214"/>
      <c r="D86" s="174"/>
      <c r="E86" s="175"/>
      <c r="F86" s="175"/>
      <c r="G86" s="175"/>
      <c r="H86" s="176"/>
      <c r="J86" s="11"/>
      <c r="K86" s="6"/>
      <c r="L86" s="6"/>
      <c r="M86" s="6"/>
    </row>
    <row r="87" spans="1:13" ht="15.75" customHeight="1">
      <c r="B87" s="213"/>
      <c r="C87" s="214"/>
      <c r="D87" s="174"/>
      <c r="E87" s="175"/>
      <c r="F87" s="175"/>
      <c r="G87" s="175"/>
      <c r="H87" s="176"/>
      <c r="J87" s="11"/>
      <c r="K87" s="6"/>
      <c r="L87" s="6"/>
      <c r="M87" s="6"/>
    </row>
    <row r="88" spans="1:13" ht="15.75" customHeight="1">
      <c r="B88" s="213"/>
      <c r="C88" s="214"/>
      <c r="D88" s="174"/>
      <c r="E88" s="175"/>
      <c r="F88" s="175"/>
      <c r="G88" s="175"/>
      <c r="H88" s="177"/>
      <c r="J88" s="11"/>
      <c r="K88" s="6"/>
      <c r="L88" s="6"/>
      <c r="M88" s="6"/>
    </row>
    <row r="89" spans="1:13" ht="24.75" customHeight="1">
      <c r="B89" s="340"/>
      <c r="C89" s="224"/>
      <c r="D89" s="224"/>
      <c r="E89" s="224"/>
      <c r="F89" s="224"/>
      <c r="G89" s="224"/>
      <c r="H89" s="224"/>
      <c r="J89" s="11"/>
      <c r="K89" s="6"/>
      <c r="L89" s="6"/>
      <c r="M89" s="6"/>
    </row>
    <row r="90" spans="1:13" s="10" customFormat="1" ht="38.1" customHeight="1">
      <c r="A90" s="8"/>
      <c r="B90" s="433" t="s">
        <v>436</v>
      </c>
      <c r="C90" s="434"/>
      <c r="D90" s="434"/>
      <c r="E90" s="434"/>
      <c r="F90" s="434"/>
      <c r="G90" s="434"/>
      <c r="H90" s="435"/>
      <c r="I90" s="8"/>
      <c r="J90" s="9"/>
    </row>
    <row r="91" spans="1:13" ht="39" customHeight="1">
      <c r="B91" s="460" t="s">
        <v>411</v>
      </c>
      <c r="C91" s="461"/>
      <c r="D91" s="462"/>
      <c r="E91" s="452"/>
      <c r="F91" s="453"/>
      <c r="G91" s="453"/>
      <c r="H91" s="454"/>
      <c r="J91" s="11"/>
      <c r="K91" s="6"/>
      <c r="L91" s="6"/>
      <c r="M91" s="6"/>
    </row>
    <row r="92" spans="1:13" ht="57.75" customHeight="1">
      <c r="B92" s="460" t="s">
        <v>412</v>
      </c>
      <c r="C92" s="461"/>
      <c r="D92" s="462"/>
      <c r="E92" s="452"/>
      <c r="F92" s="453"/>
      <c r="G92" s="453"/>
      <c r="H92" s="454"/>
      <c r="J92" s="11"/>
      <c r="K92" s="6"/>
      <c r="L92" s="6"/>
      <c r="M92" s="6"/>
    </row>
    <row r="93" spans="1:13" ht="53.25" customHeight="1">
      <c r="B93" s="460" t="s">
        <v>413</v>
      </c>
      <c r="C93" s="461"/>
      <c r="D93" s="462"/>
      <c r="E93" s="452"/>
      <c r="F93" s="453"/>
      <c r="G93" s="453"/>
      <c r="H93" s="454"/>
      <c r="J93" s="11"/>
      <c r="K93" s="6"/>
      <c r="L93" s="6"/>
      <c r="M93" s="6"/>
    </row>
    <row r="94" spans="1:13" ht="14.25" customHeight="1">
      <c r="B94" s="318"/>
      <c r="C94" s="319"/>
      <c r="D94" s="319"/>
      <c r="E94" s="319"/>
      <c r="F94" s="319"/>
      <c r="G94" s="319"/>
      <c r="H94" s="319"/>
      <c r="J94" s="11"/>
      <c r="K94" s="6"/>
      <c r="L94" s="6"/>
      <c r="M94" s="6"/>
    </row>
    <row r="95" spans="1:13" s="10" customFormat="1" ht="30" customHeight="1">
      <c r="A95" s="8"/>
      <c r="B95" s="320" t="s">
        <v>432</v>
      </c>
      <c r="C95" s="330"/>
      <c r="D95" s="330"/>
      <c r="E95" s="330"/>
      <c r="F95" s="330"/>
      <c r="G95" s="441"/>
      <c r="H95" s="330"/>
      <c r="I95" s="8"/>
      <c r="J95" s="9"/>
    </row>
    <row r="96" spans="1:13" ht="72.75" customHeight="1">
      <c r="B96" s="302" t="s">
        <v>414</v>
      </c>
      <c r="C96" s="303"/>
      <c r="D96" s="304"/>
      <c r="E96" s="182" t="s">
        <v>77</v>
      </c>
      <c r="F96" s="157" t="s">
        <v>78</v>
      </c>
      <c r="G96" s="42" t="s">
        <v>79</v>
      </c>
      <c r="H96" s="37" t="s">
        <v>80</v>
      </c>
      <c r="J96" s="12"/>
      <c r="K96" s="6"/>
      <c r="L96" s="6"/>
      <c r="M96" s="6"/>
    </row>
    <row r="97" spans="1:13" ht="14.25" customHeight="1">
      <c r="B97" s="305"/>
      <c r="C97" s="306"/>
      <c r="D97" s="307"/>
      <c r="E97" s="3"/>
      <c r="F97" s="35"/>
      <c r="G97" s="41"/>
      <c r="H97" s="36"/>
      <c r="J97" s="12"/>
      <c r="K97" s="6"/>
      <c r="L97" s="6"/>
      <c r="M97" s="6"/>
    </row>
    <row r="98" spans="1:13" ht="21" customHeight="1">
      <c r="B98" s="305"/>
      <c r="C98" s="306"/>
      <c r="D98" s="307"/>
      <c r="F98" s="35"/>
      <c r="G98" s="41"/>
      <c r="H98" s="13"/>
      <c r="J98" s="12"/>
      <c r="K98" s="6"/>
      <c r="L98" s="6"/>
      <c r="M98" s="6"/>
    </row>
    <row r="99" spans="1:13" ht="22.5" customHeight="1">
      <c r="B99" s="305"/>
      <c r="C99" s="306"/>
      <c r="D99" s="307"/>
      <c r="E99" s="3"/>
      <c r="F99" s="35"/>
      <c r="G99" s="41"/>
      <c r="H99" s="13"/>
      <c r="J99" s="12"/>
      <c r="K99" s="6"/>
      <c r="L99" s="6"/>
      <c r="M99" s="6"/>
    </row>
    <row r="100" spans="1:13" ht="14.25" customHeight="1">
      <c r="B100" s="305"/>
      <c r="C100" s="306"/>
      <c r="D100" s="307"/>
      <c r="E100" s="3"/>
      <c r="F100" s="35"/>
      <c r="G100" s="41"/>
      <c r="H100" s="13"/>
      <c r="J100" s="12"/>
      <c r="K100" s="6"/>
      <c r="L100" s="6"/>
      <c r="M100" s="6"/>
    </row>
    <row r="101" spans="1:13" ht="12.75" customHeight="1">
      <c r="B101" s="305"/>
      <c r="C101" s="306"/>
      <c r="D101" s="307"/>
      <c r="E101" s="1"/>
      <c r="F101" s="35"/>
      <c r="G101" s="41"/>
      <c r="H101" s="1"/>
      <c r="J101" s="12"/>
      <c r="K101" s="6"/>
      <c r="L101" s="6"/>
      <c r="M101" s="6"/>
    </row>
    <row r="102" spans="1:13" ht="13.5" customHeight="1">
      <c r="B102" s="308"/>
      <c r="C102" s="309"/>
      <c r="D102" s="310"/>
      <c r="E102" s="1"/>
      <c r="F102" s="35"/>
      <c r="G102" s="41"/>
      <c r="H102" s="1"/>
      <c r="J102" s="12"/>
      <c r="K102" s="6"/>
      <c r="L102" s="6"/>
      <c r="M102" s="6"/>
    </row>
    <row r="103" spans="1:13" ht="14.25" customHeight="1">
      <c r="B103" s="190"/>
      <c r="C103" s="12"/>
      <c r="D103" s="12"/>
      <c r="E103" s="12"/>
      <c r="F103" s="12"/>
      <c r="G103" s="12"/>
      <c r="H103" s="12"/>
      <c r="J103" s="12"/>
      <c r="K103" s="6"/>
      <c r="L103" s="6"/>
      <c r="M103" s="6"/>
    </row>
    <row r="104" spans="1:13" s="10" customFormat="1" ht="35.450000000000003" customHeight="1">
      <c r="A104" s="8"/>
      <c r="B104" s="320" t="s">
        <v>433</v>
      </c>
      <c r="C104" s="330"/>
      <c r="D104" s="330"/>
      <c r="E104" s="330"/>
      <c r="F104" s="330"/>
      <c r="G104" s="330"/>
      <c r="H104" s="330"/>
      <c r="I104" s="8"/>
      <c r="J104" s="9"/>
    </row>
    <row r="105" spans="1:13" ht="36" customHeight="1">
      <c r="B105" s="331" t="s">
        <v>415</v>
      </c>
      <c r="C105" s="332"/>
      <c r="D105" s="333"/>
      <c r="E105" s="341" t="s">
        <v>81</v>
      </c>
      <c r="F105" s="342"/>
      <c r="G105" s="40" t="s">
        <v>82</v>
      </c>
      <c r="H105" s="33" t="s">
        <v>83</v>
      </c>
      <c r="J105" s="12"/>
      <c r="K105" s="6"/>
      <c r="L105" s="6"/>
      <c r="M105" s="6"/>
    </row>
    <row r="106" spans="1:13" ht="15.75" customHeight="1">
      <c r="B106" s="334"/>
      <c r="C106" s="332"/>
      <c r="D106" s="333"/>
      <c r="E106" s="343"/>
      <c r="F106" s="344"/>
      <c r="G106" s="38"/>
      <c r="H106" s="39"/>
      <c r="J106" s="12"/>
      <c r="K106" s="6"/>
      <c r="L106" s="6"/>
      <c r="M106" s="6"/>
    </row>
    <row r="107" spans="1:13" ht="15.75" customHeight="1">
      <c r="B107" s="334"/>
      <c r="C107" s="332"/>
      <c r="D107" s="333"/>
      <c r="E107" s="343"/>
      <c r="F107" s="344"/>
      <c r="G107" s="38"/>
      <c r="H107" s="14"/>
      <c r="J107" s="12"/>
      <c r="K107" s="6"/>
      <c r="L107" s="6"/>
      <c r="M107" s="6"/>
    </row>
    <row r="108" spans="1:13" ht="15.75" customHeight="1">
      <c r="B108" s="334"/>
      <c r="C108" s="332"/>
      <c r="D108" s="333"/>
      <c r="E108" s="343"/>
      <c r="F108" s="344"/>
      <c r="G108" s="38"/>
      <c r="H108" s="14"/>
      <c r="J108" s="12"/>
      <c r="K108" s="6"/>
      <c r="L108" s="6"/>
      <c r="M108" s="6"/>
    </row>
    <row r="109" spans="1:13" ht="18.75" customHeight="1">
      <c r="B109" s="334"/>
      <c r="C109" s="332"/>
      <c r="D109" s="333"/>
      <c r="E109" s="343"/>
      <c r="F109" s="344"/>
      <c r="G109" s="38"/>
      <c r="H109" s="15"/>
      <c r="J109" s="12"/>
      <c r="K109" s="6"/>
      <c r="L109" s="6"/>
      <c r="M109" s="6"/>
    </row>
    <row r="110" spans="1:13" ht="15.75" customHeight="1">
      <c r="B110" s="335"/>
      <c r="C110" s="336"/>
      <c r="D110" s="337"/>
      <c r="E110" s="343"/>
      <c r="F110" s="344"/>
      <c r="G110" s="38"/>
      <c r="H110" s="15"/>
      <c r="J110" s="12"/>
      <c r="K110" s="6"/>
      <c r="L110" s="6"/>
      <c r="M110" s="6"/>
    </row>
    <row r="111" spans="1:13" ht="14.25" customHeight="1">
      <c r="B111" s="12"/>
      <c r="C111" s="12"/>
      <c r="D111" s="12"/>
      <c r="E111" s="12"/>
      <c r="F111" s="12"/>
      <c r="G111" s="12"/>
      <c r="H111" s="12"/>
      <c r="J111" s="12"/>
      <c r="K111" s="6"/>
      <c r="L111" s="6"/>
      <c r="M111" s="6"/>
    </row>
    <row r="112" spans="1:13" ht="30" customHeight="1">
      <c r="B112" s="320" t="s">
        <v>434</v>
      </c>
      <c r="C112" s="321"/>
      <c r="D112" s="321"/>
      <c r="E112" s="321"/>
      <c r="F112" s="321"/>
      <c r="G112" s="321"/>
      <c r="H112" s="321"/>
      <c r="J112" s="12"/>
      <c r="K112" s="6"/>
      <c r="L112" s="6"/>
      <c r="M112" s="6"/>
    </row>
    <row r="113" spans="1:13" ht="39" customHeight="1">
      <c r="B113" s="322" t="s">
        <v>416</v>
      </c>
      <c r="C113" s="323"/>
      <c r="D113" s="323"/>
      <c r="E113" s="180" t="s">
        <v>16</v>
      </c>
      <c r="F113" s="324" t="s">
        <v>420</v>
      </c>
      <c r="G113" s="326"/>
      <c r="H113" s="327"/>
      <c r="J113" s="11"/>
      <c r="K113" s="6"/>
      <c r="L113" s="6"/>
      <c r="M113" s="6"/>
    </row>
    <row r="114" spans="1:13" ht="25.5" customHeight="1">
      <c r="B114" s="322" t="s">
        <v>417</v>
      </c>
      <c r="C114" s="322"/>
      <c r="D114" s="322"/>
      <c r="E114" s="149"/>
      <c r="F114" s="325"/>
      <c r="G114" s="328"/>
      <c r="H114" s="329"/>
      <c r="J114" s="11"/>
      <c r="K114" s="6"/>
      <c r="L114" s="6"/>
      <c r="M114" s="6"/>
    </row>
    <row r="115" spans="1:13" s="19" customFormat="1" ht="24.75" customHeight="1">
      <c r="A115" s="16"/>
      <c r="B115" s="317" t="s">
        <v>418</v>
      </c>
      <c r="C115" s="317"/>
      <c r="D115" s="317"/>
      <c r="E115" s="155" t="s">
        <v>20</v>
      </c>
      <c r="F115" s="272"/>
      <c r="G115" s="273"/>
      <c r="H115" s="274"/>
      <c r="I115" s="5"/>
      <c r="J115" s="17"/>
      <c r="K115" s="18"/>
      <c r="L115" s="18"/>
      <c r="M115" s="18"/>
    </row>
    <row r="116" spans="1:13" customFormat="1" ht="69.75" customHeight="1">
      <c r="B116" s="312"/>
      <c r="C116" s="312"/>
      <c r="D116" s="312"/>
      <c r="E116" s="156" t="s">
        <v>21</v>
      </c>
      <c r="F116" s="275"/>
      <c r="G116" s="275"/>
      <c r="H116" s="275"/>
    </row>
    <row r="117" spans="1:13" ht="62.25" customHeight="1">
      <c r="B117" s="300" t="s">
        <v>419</v>
      </c>
      <c r="C117" s="300"/>
      <c r="D117" s="301"/>
      <c r="E117" s="299"/>
      <c r="F117" s="299"/>
      <c r="G117" s="299"/>
      <c r="H117" s="299"/>
    </row>
    <row r="118" spans="1:13" ht="12.95" customHeight="1"/>
    <row r="119" spans="1:13" ht="12.95" customHeight="1"/>
    <row r="120" spans="1:13" ht="12.95" customHeight="1"/>
    <row r="121" spans="1:13" ht="12.95" customHeight="1"/>
    <row r="122" spans="1:13" ht="12.95" customHeight="1"/>
    <row r="123" spans="1:13" ht="12.95" customHeight="1"/>
    <row r="124" spans="1:13" ht="12.95" customHeight="1"/>
    <row r="125" spans="1:13" ht="12.95" customHeight="1"/>
    <row r="126" spans="1:13" ht="12.95" customHeight="1"/>
    <row r="127" spans="1:13" ht="12.95" customHeight="1"/>
    <row r="128" spans="1:13"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sheetData>
  <mergeCells count="145">
    <mergeCell ref="B95:H95"/>
    <mergeCell ref="E58:F58"/>
    <mergeCell ref="G58:H58"/>
    <mergeCell ref="E59:F59"/>
    <mergeCell ref="G59:H59"/>
    <mergeCell ref="B90:H90"/>
    <mergeCell ref="B78:C78"/>
    <mergeCell ref="E91:H91"/>
    <mergeCell ref="D52:D54"/>
    <mergeCell ref="F52:H52"/>
    <mergeCell ref="F53:H53"/>
    <mergeCell ref="F54:H54"/>
    <mergeCell ref="B91:D91"/>
    <mergeCell ref="B92:D92"/>
    <mergeCell ref="B93:D93"/>
    <mergeCell ref="E92:H92"/>
    <mergeCell ref="E93:H93"/>
    <mergeCell ref="B49:C50"/>
    <mergeCell ref="E49:H49"/>
    <mergeCell ref="G62:H62"/>
    <mergeCell ref="B65:H65"/>
    <mergeCell ref="B66:H66"/>
    <mergeCell ref="B77:C77"/>
    <mergeCell ref="G67:H67"/>
    <mergeCell ref="G68:H68"/>
    <mergeCell ref="G69:H69"/>
    <mergeCell ref="G70:H70"/>
    <mergeCell ref="B67:D70"/>
    <mergeCell ref="B76:H76"/>
    <mergeCell ref="E50:H50"/>
    <mergeCell ref="B55:H55"/>
    <mergeCell ref="B56:H56"/>
    <mergeCell ref="G73:H73"/>
    <mergeCell ref="G74:H74"/>
    <mergeCell ref="G57:H57"/>
    <mergeCell ref="F51:H51"/>
    <mergeCell ref="B27:C30"/>
    <mergeCell ref="F27:H27"/>
    <mergeCell ref="D28:D30"/>
    <mergeCell ref="G28:H28"/>
    <mergeCell ref="G29:H29"/>
    <mergeCell ref="G30:H30"/>
    <mergeCell ref="G16:H16"/>
    <mergeCell ref="B17:C19"/>
    <mergeCell ref="F17:H17"/>
    <mergeCell ref="G18:H18"/>
    <mergeCell ref="G19:H19"/>
    <mergeCell ref="G21:H21"/>
    <mergeCell ref="B12:C16"/>
    <mergeCell ref="E12:F12"/>
    <mergeCell ref="G12:H12"/>
    <mergeCell ref="E13:F13"/>
    <mergeCell ref="B20:C22"/>
    <mergeCell ref="E18:F18"/>
    <mergeCell ref="E19:F19"/>
    <mergeCell ref="E21:F21"/>
    <mergeCell ref="E22:F22"/>
    <mergeCell ref="E9:H9"/>
    <mergeCell ref="E10:H10"/>
    <mergeCell ref="E11:H11"/>
    <mergeCell ref="B7:C11"/>
    <mergeCell ref="F23:H23"/>
    <mergeCell ref="D24:D26"/>
    <mergeCell ref="G24:H24"/>
    <mergeCell ref="G25:H25"/>
    <mergeCell ref="G26:H26"/>
    <mergeCell ref="G13:H13"/>
    <mergeCell ref="E14:F14"/>
    <mergeCell ref="G14:H14"/>
    <mergeCell ref="E15:F15"/>
    <mergeCell ref="G15:H15"/>
    <mergeCell ref="E16:F16"/>
    <mergeCell ref="G22:H22"/>
    <mergeCell ref="B2:D3"/>
    <mergeCell ref="E2:G2"/>
    <mergeCell ref="H2:H3"/>
    <mergeCell ref="E3:G3"/>
    <mergeCell ref="B4:D4"/>
    <mergeCell ref="E4:G4"/>
    <mergeCell ref="B5:H5"/>
    <mergeCell ref="B60:H60"/>
    <mergeCell ref="B61:H61"/>
    <mergeCell ref="G38:H38"/>
    <mergeCell ref="G39:H39"/>
    <mergeCell ref="G40:H40"/>
    <mergeCell ref="G41:H41"/>
    <mergeCell ref="G42:H42"/>
    <mergeCell ref="B23:C26"/>
    <mergeCell ref="B31:C34"/>
    <mergeCell ref="F31:H31"/>
    <mergeCell ref="D32:D34"/>
    <mergeCell ref="E32:F32"/>
    <mergeCell ref="G32:H32"/>
    <mergeCell ref="E33:F33"/>
    <mergeCell ref="B6:H6"/>
    <mergeCell ref="E7:H7"/>
    <mergeCell ref="E8:H8"/>
    <mergeCell ref="G33:H33"/>
    <mergeCell ref="E34:F34"/>
    <mergeCell ref="G34:H34"/>
    <mergeCell ref="G63:H63"/>
    <mergeCell ref="G64:H64"/>
    <mergeCell ref="B35:H35"/>
    <mergeCell ref="B36:D42"/>
    <mergeCell ref="B43:H43"/>
    <mergeCell ref="B44:H44"/>
    <mergeCell ref="B45:D48"/>
    <mergeCell ref="E45:F45"/>
    <mergeCell ref="G36:H36"/>
    <mergeCell ref="G37:H37"/>
    <mergeCell ref="F62:F63"/>
    <mergeCell ref="B62:C63"/>
    <mergeCell ref="D62:D63"/>
    <mergeCell ref="E62:E63"/>
    <mergeCell ref="B64:D64"/>
    <mergeCell ref="E46:F46"/>
    <mergeCell ref="E47:F47"/>
    <mergeCell ref="E48:F48"/>
    <mergeCell ref="B51:C54"/>
    <mergeCell ref="B57:D59"/>
    <mergeCell ref="E57:F57"/>
    <mergeCell ref="E117:H117"/>
    <mergeCell ref="B117:D117"/>
    <mergeCell ref="B96:D102"/>
    <mergeCell ref="B71:D74"/>
    <mergeCell ref="B115:D116"/>
    <mergeCell ref="F115:H115"/>
    <mergeCell ref="F116:H116"/>
    <mergeCell ref="B94:H94"/>
    <mergeCell ref="B112:H112"/>
    <mergeCell ref="B113:D113"/>
    <mergeCell ref="F113:F114"/>
    <mergeCell ref="G113:H114"/>
    <mergeCell ref="B114:D114"/>
    <mergeCell ref="B104:H104"/>
    <mergeCell ref="B105:D110"/>
    <mergeCell ref="G71:H71"/>
    <mergeCell ref="G72:H72"/>
    <mergeCell ref="B89:H89"/>
    <mergeCell ref="E105:F105"/>
    <mergeCell ref="E106:F106"/>
    <mergeCell ref="E107:F107"/>
    <mergeCell ref="E108:F108"/>
    <mergeCell ref="E109:F109"/>
    <mergeCell ref="E110:F110"/>
  </mergeCells>
  <dataValidations count="8">
    <dataValidation type="list" allowBlank="1" showInputMessage="1" showErrorMessage="1" sqref="G78" xr:uid="{4AB33FFE-11D8-48A0-BCF2-F5204D44F877}">
      <formula1>"Consumo;Exposición;Consumo/Exposición"</formula1>
    </dataValidation>
    <dataValidation type="list" allowBlank="1" showInputMessage="1" showErrorMessage="1" error="Seleccione la celda desplegable" sqref="E7:H7" xr:uid="{E76B5088-BBA5-4530-BDDB-30745DB06F37}">
      <formula1>Transformacion</formula1>
    </dataValidation>
    <dataValidation type="list" allowBlank="1" showInputMessage="1" showErrorMessage="1" sqref="E8:H8" xr:uid="{F59F3BE9-6DBF-4908-85CD-365860A4A4AC}">
      <formula1>INDIRECT($E$7)</formula1>
    </dataValidation>
    <dataValidation type="list" allowBlank="1" showInputMessage="1" showErrorMessage="1" sqref="E9:H9" xr:uid="{E88454AF-773A-4A5A-86BD-DDF82AACF53E}">
      <formula1>INDIRECT($E$8)</formula1>
    </dataValidation>
    <dataValidation type="list" allowBlank="1" showInputMessage="1" showErrorMessage="1" sqref="F20 E19:F19" xr:uid="{5A458E8B-D331-40A2-B61F-5256EE001CF1}">
      <formula1>Procesos</formula1>
    </dataValidation>
    <dataValidation type="list" allowBlank="1" showInputMessage="1" showErrorMessage="1" sqref="H46:H48" xr:uid="{DBF82E45-D15F-4744-ABED-AEAAE200DA55}">
      <formula1>Clasificación_Información</formula1>
    </dataValidation>
    <dataValidation allowBlank="1" showInputMessage="1" showErrorMessage="1" promptTitle="NOMBRE DEL REGISTRO" prompt="Diligencie el nombre que identifica al registro administrativo del que es responsable la entidad." sqref="F52" xr:uid="{90CAF145-2476-8143-971B-7269623D42C5}"/>
    <dataValidation allowBlank="1" showInputMessage="1" showErrorMessage="1" promptTitle="ID" prompt="Este campo se diligenciará automáticamente cuando se registre el nombre del registro administrativo." sqref="E52" xr:uid="{0E4559FA-B4E9-3B47-8601-EA1EF3065F0C}"/>
  </dataValidations>
  <pageMargins left="0.23622047244094491" right="0.23622047244094491" top="0.74803149606299213" bottom="0.74803149606299213" header="0.31496062992125984" footer="0.31496062992125984"/>
  <pageSetup scale="50"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482966-96CD-4D6E-AA9D-C57CA996225E}">
          <x14:formula1>
            <xm:f>Datos!$A$6:$A$7</xm:f>
          </x14:formula1>
          <xm:sqref>E17 E27 E31 E20 D19 E62 E23 D22 E51</xm:sqref>
        </x14:dataValidation>
        <x14:dataValidation type="list" allowBlank="1" showInputMessage="1" showErrorMessage="1" xr:uid="{D9DEEBAB-28DF-7547-9899-85A496157CC4}">
          <x14:formula1>
            <xm:f>Datos!$D$44:$D$72</xm:f>
          </x14:formula1>
          <xm:sqref>F53:F54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819EF-CFA2-4D84-B37C-7F97ECEC3D5C}">
  <sheetPr>
    <tabColor rgb="FF92D050"/>
    <pageSetUpPr fitToPage="1"/>
  </sheetPr>
  <dimension ref="A1:F108"/>
  <sheetViews>
    <sheetView topLeftCell="A7" zoomScale="140" zoomScaleNormal="140" workbookViewId="0">
      <selection activeCell="B2" sqref="B2:E2"/>
    </sheetView>
  </sheetViews>
  <sheetFormatPr baseColWidth="10" defaultColWidth="0" defaultRowHeight="15.75" zeroHeight="1"/>
  <cols>
    <col min="1" max="1" width="2.42578125" style="20" customWidth="1"/>
    <col min="2" max="2" width="11.42578125" style="23" customWidth="1"/>
    <col min="3" max="3" width="22.140625" style="22" customWidth="1"/>
    <col min="4" max="4" width="14.28515625" style="22" customWidth="1"/>
    <col min="5" max="5" width="79.140625" style="23" customWidth="1"/>
    <col min="6" max="6" width="4.7109375" style="20" customWidth="1"/>
    <col min="7" max="16384" width="0" style="22" hidden="1"/>
  </cols>
  <sheetData>
    <row r="1" spans="1:6" s="20" customFormat="1">
      <c r="B1" s="21"/>
      <c r="E1" s="21"/>
    </row>
    <row r="2" spans="1:6" ht="51.75" customHeight="1">
      <c r="B2" s="467" t="s">
        <v>87</v>
      </c>
      <c r="C2" s="467"/>
      <c r="D2" s="467"/>
      <c r="E2" s="467"/>
    </row>
    <row r="3" spans="1:6">
      <c r="B3" s="468"/>
      <c r="C3" s="468"/>
      <c r="D3" s="468"/>
      <c r="E3" s="468"/>
    </row>
    <row r="4" spans="1:6">
      <c r="B4" s="469" t="s">
        <v>88</v>
      </c>
      <c r="C4" s="470"/>
      <c r="D4" s="470"/>
      <c r="E4" s="470"/>
    </row>
    <row r="5" spans="1:6" s="26" customFormat="1" ht="18" customHeight="1">
      <c r="A5" s="24"/>
      <c r="B5" s="463" t="s">
        <v>3</v>
      </c>
      <c r="C5" s="463"/>
      <c r="D5" s="463"/>
      <c r="E5" s="25" t="s">
        <v>89</v>
      </c>
      <c r="F5" s="24"/>
    </row>
    <row r="6" spans="1:6" s="26" customFormat="1" ht="12.75">
      <c r="A6" s="24"/>
      <c r="B6" s="464"/>
      <c r="C6" s="464"/>
      <c r="D6" s="464"/>
      <c r="E6" s="464"/>
      <c r="F6" s="24"/>
    </row>
    <row r="7" spans="1:6" s="26" customFormat="1" ht="30" customHeight="1">
      <c r="A7" s="24"/>
      <c r="B7" s="463" t="s">
        <v>5</v>
      </c>
      <c r="C7" s="463"/>
      <c r="D7" s="463"/>
      <c r="E7" s="25" t="s">
        <v>90</v>
      </c>
      <c r="F7" s="24"/>
    </row>
    <row r="8" spans="1:6" s="26" customFormat="1" ht="12.75">
      <c r="A8" s="24"/>
      <c r="B8" s="464"/>
      <c r="C8" s="464"/>
      <c r="D8" s="464"/>
      <c r="E8" s="464"/>
      <c r="F8" s="24"/>
    </row>
    <row r="9" spans="1:6" s="26" customFormat="1" ht="30" customHeight="1">
      <c r="A9" s="24"/>
      <c r="B9" s="463" t="s">
        <v>91</v>
      </c>
      <c r="C9" s="463"/>
      <c r="D9" s="463"/>
      <c r="E9" s="178" t="s">
        <v>92</v>
      </c>
      <c r="F9" s="24"/>
    </row>
    <row r="10" spans="1:6" s="26" customFormat="1" ht="12.75">
      <c r="A10" s="24"/>
      <c r="B10" s="464"/>
      <c r="C10" s="464"/>
      <c r="D10" s="464"/>
      <c r="E10" s="464"/>
      <c r="F10" s="24"/>
    </row>
    <row r="11" spans="1:6" s="26" customFormat="1" ht="12.75">
      <c r="A11" s="24"/>
      <c r="B11" s="463" t="s">
        <v>93</v>
      </c>
      <c r="C11" s="463"/>
      <c r="D11" s="463"/>
      <c r="E11" s="466" t="s">
        <v>94</v>
      </c>
      <c r="F11" s="24"/>
    </row>
    <row r="12" spans="1:6" s="26" customFormat="1" ht="40.5" customHeight="1">
      <c r="A12" s="24"/>
      <c r="B12" s="463"/>
      <c r="C12" s="463"/>
      <c r="D12" s="463"/>
      <c r="E12" s="466"/>
      <c r="F12" s="24"/>
    </row>
    <row r="13" spans="1:6" s="26" customFormat="1" ht="12.75">
      <c r="A13" s="24"/>
      <c r="B13" s="464"/>
      <c r="C13" s="464"/>
      <c r="D13" s="464"/>
      <c r="E13" s="464"/>
      <c r="F13" s="24"/>
    </row>
    <row r="14" spans="1:6" s="26" customFormat="1" ht="22.5" customHeight="1">
      <c r="A14" s="24"/>
      <c r="B14" s="463" t="s">
        <v>95</v>
      </c>
      <c r="C14" s="465"/>
      <c r="D14" s="465"/>
      <c r="E14" s="25" t="s">
        <v>96</v>
      </c>
      <c r="F14" s="24"/>
    </row>
    <row r="15" spans="1:6" s="26" customFormat="1" ht="12.75">
      <c r="A15" s="24"/>
      <c r="B15" s="464"/>
      <c r="C15" s="464"/>
      <c r="D15" s="464"/>
      <c r="E15" s="464"/>
      <c r="F15" s="24"/>
    </row>
    <row r="16" spans="1:6" s="26" customFormat="1" ht="20.25" customHeight="1">
      <c r="A16" s="24"/>
      <c r="B16" s="463" t="s">
        <v>97</v>
      </c>
      <c r="C16" s="465"/>
      <c r="D16" s="465"/>
      <c r="E16" s="466" t="s">
        <v>98</v>
      </c>
      <c r="F16" s="24"/>
    </row>
    <row r="17" spans="1:6" s="26" customFormat="1" ht="21" customHeight="1">
      <c r="A17" s="24"/>
      <c r="B17" s="465"/>
      <c r="C17" s="465"/>
      <c r="D17" s="465"/>
      <c r="E17" s="466"/>
      <c r="F17" s="24"/>
    </row>
    <row r="18" spans="1:6" s="26" customFormat="1" ht="12.75">
      <c r="A18" s="24"/>
      <c r="B18" s="464"/>
      <c r="C18" s="464"/>
      <c r="D18" s="464"/>
      <c r="E18" s="464"/>
      <c r="F18" s="24"/>
    </row>
    <row r="19" spans="1:6" s="26" customFormat="1" ht="12.75">
      <c r="A19" s="24"/>
      <c r="B19" s="463" t="s">
        <v>99</v>
      </c>
      <c r="C19" s="463"/>
      <c r="D19" s="463"/>
      <c r="E19" s="466" t="s">
        <v>100</v>
      </c>
      <c r="F19" s="24"/>
    </row>
    <row r="20" spans="1:6" s="26" customFormat="1" ht="45" customHeight="1">
      <c r="A20" s="24"/>
      <c r="B20" s="463"/>
      <c r="C20" s="463"/>
      <c r="D20" s="463"/>
      <c r="E20" s="466"/>
      <c r="F20" s="24"/>
    </row>
    <row r="21" spans="1:6" s="26" customFormat="1" ht="12.75">
      <c r="A21" s="24"/>
      <c r="B21" s="464"/>
      <c r="C21" s="464"/>
      <c r="D21" s="464"/>
      <c r="E21" s="464"/>
      <c r="F21" s="24"/>
    </row>
    <row r="22" spans="1:6" s="26" customFormat="1" ht="12.75">
      <c r="A22" s="24"/>
      <c r="B22" s="463" t="s">
        <v>101</v>
      </c>
      <c r="C22" s="463"/>
      <c r="D22" s="463"/>
      <c r="E22" s="466" t="s">
        <v>102</v>
      </c>
      <c r="F22" s="24"/>
    </row>
    <row r="23" spans="1:6" s="26" customFormat="1" ht="66" customHeight="1">
      <c r="A23" s="24"/>
      <c r="B23" s="463"/>
      <c r="C23" s="463"/>
      <c r="D23" s="463"/>
      <c r="E23" s="466"/>
      <c r="F23" s="24"/>
    </row>
    <row r="24" spans="1:6" s="26" customFormat="1" ht="12.75">
      <c r="A24" s="24"/>
      <c r="B24" s="464"/>
      <c r="C24" s="464"/>
      <c r="D24" s="464"/>
      <c r="E24" s="464"/>
      <c r="F24" s="24"/>
    </row>
    <row r="25" spans="1:6" s="24" customFormat="1" ht="12.75">
      <c r="B25" s="27"/>
      <c r="E25" s="27"/>
    </row>
    <row r="26" spans="1:6" s="26" customFormat="1" ht="12.75">
      <c r="A26" s="24"/>
      <c r="B26" s="471" t="s">
        <v>103</v>
      </c>
      <c r="C26" s="471"/>
      <c r="D26" s="471"/>
      <c r="E26" s="471"/>
      <c r="F26" s="24"/>
    </row>
    <row r="27" spans="1:6" s="26" customFormat="1" ht="12.75">
      <c r="A27" s="24"/>
      <c r="B27" s="464"/>
      <c r="C27" s="464"/>
      <c r="D27" s="464"/>
      <c r="E27" s="464"/>
      <c r="F27" s="24"/>
    </row>
    <row r="28" spans="1:6" s="26" customFormat="1" ht="143.25" customHeight="1">
      <c r="A28" s="24"/>
      <c r="B28" s="463" t="s">
        <v>104</v>
      </c>
      <c r="C28" s="463"/>
      <c r="D28" s="463"/>
      <c r="E28" s="25" t="s">
        <v>105</v>
      </c>
      <c r="F28" s="24"/>
    </row>
    <row r="29" spans="1:6" s="26" customFormat="1" ht="12.75">
      <c r="A29" s="24"/>
      <c r="B29" s="464"/>
      <c r="C29" s="464"/>
      <c r="D29" s="464"/>
      <c r="E29" s="464"/>
      <c r="F29" s="24"/>
    </row>
    <row r="30" spans="1:6" s="26" customFormat="1" ht="45" customHeight="1">
      <c r="A30" s="24"/>
      <c r="B30" s="463" t="s">
        <v>106</v>
      </c>
      <c r="C30" s="463"/>
      <c r="D30" s="463"/>
      <c r="E30" s="25" t="s">
        <v>107</v>
      </c>
      <c r="F30" s="24"/>
    </row>
    <row r="31" spans="1:6" s="26" customFormat="1" ht="12.75">
      <c r="A31" s="24"/>
      <c r="B31" s="464"/>
      <c r="C31" s="464"/>
      <c r="D31" s="464"/>
      <c r="E31" s="464"/>
      <c r="F31" s="24"/>
    </row>
    <row r="32" spans="1:6" s="26" customFormat="1" ht="50.25" customHeight="1">
      <c r="A32" s="24"/>
      <c r="B32" s="463" t="s">
        <v>108</v>
      </c>
      <c r="C32" s="463"/>
      <c r="D32" s="463"/>
      <c r="E32" s="25" t="s">
        <v>109</v>
      </c>
      <c r="F32" s="24"/>
    </row>
    <row r="33" spans="1:6" s="26" customFormat="1" ht="12.75">
      <c r="A33" s="24"/>
      <c r="B33" s="464"/>
      <c r="C33" s="464"/>
      <c r="D33" s="464"/>
      <c r="E33" s="464"/>
      <c r="F33" s="24"/>
    </row>
    <row r="34" spans="1:6" s="26" customFormat="1" ht="81.75" customHeight="1">
      <c r="A34" s="24"/>
      <c r="B34" s="463" t="s">
        <v>110</v>
      </c>
      <c r="C34" s="463"/>
      <c r="D34" s="463"/>
      <c r="E34" s="25" t="s">
        <v>111</v>
      </c>
      <c r="F34" s="24"/>
    </row>
    <row r="35" spans="1:6" s="26" customFormat="1" ht="12.75">
      <c r="A35" s="24"/>
      <c r="B35" s="464"/>
      <c r="C35" s="464"/>
      <c r="D35" s="464"/>
      <c r="E35" s="464"/>
      <c r="F35" s="24"/>
    </row>
    <row r="36" spans="1:6" s="26" customFormat="1" ht="48" customHeight="1">
      <c r="A36" s="24"/>
      <c r="B36" s="463" t="s">
        <v>112</v>
      </c>
      <c r="C36" s="463"/>
      <c r="D36" s="463"/>
      <c r="E36" s="25" t="s">
        <v>113</v>
      </c>
      <c r="F36" s="24"/>
    </row>
    <row r="37" spans="1:6" s="26" customFormat="1" ht="12.75">
      <c r="A37" s="24"/>
      <c r="B37" s="464"/>
      <c r="C37" s="464"/>
      <c r="D37" s="464"/>
      <c r="E37" s="464"/>
      <c r="F37" s="24"/>
    </row>
    <row r="38" spans="1:6" s="26" customFormat="1" ht="172.5" customHeight="1">
      <c r="A38" s="24"/>
      <c r="B38" s="473" t="s">
        <v>114</v>
      </c>
      <c r="C38" s="473"/>
      <c r="D38" s="473"/>
      <c r="E38" s="25" t="s">
        <v>115</v>
      </c>
      <c r="F38" s="24"/>
    </row>
    <row r="39" spans="1:6" s="26" customFormat="1" ht="17.25" customHeight="1">
      <c r="A39" s="24"/>
      <c r="B39" s="464"/>
      <c r="C39" s="464"/>
      <c r="D39" s="464"/>
      <c r="E39" s="464"/>
      <c r="F39" s="24"/>
    </row>
    <row r="40" spans="1:6" s="26" customFormat="1" ht="12.75">
      <c r="A40" s="24"/>
      <c r="B40" s="474" t="s">
        <v>116</v>
      </c>
      <c r="C40" s="475"/>
      <c r="D40" s="475"/>
      <c r="E40" s="475"/>
      <c r="F40" s="24"/>
    </row>
    <row r="41" spans="1:6" s="26" customFormat="1" ht="90.75" customHeight="1">
      <c r="A41" s="24"/>
      <c r="B41" s="463" t="s">
        <v>117</v>
      </c>
      <c r="C41" s="463"/>
      <c r="D41" s="463"/>
      <c r="E41" s="25" t="s">
        <v>118</v>
      </c>
      <c r="F41" s="24"/>
    </row>
    <row r="42" spans="1:6" s="26" customFormat="1" ht="12.75">
      <c r="A42" s="24"/>
      <c r="B42" s="464"/>
      <c r="C42" s="464"/>
      <c r="D42" s="464"/>
      <c r="E42" s="464"/>
      <c r="F42" s="24"/>
    </row>
    <row r="43" spans="1:6" s="26" customFormat="1" ht="86.25" customHeight="1">
      <c r="A43" s="24"/>
      <c r="B43" s="463" t="s">
        <v>119</v>
      </c>
      <c r="C43" s="463"/>
      <c r="D43" s="463"/>
      <c r="E43" s="25" t="s">
        <v>120</v>
      </c>
      <c r="F43" s="24"/>
    </row>
    <row r="44" spans="1:6" s="26" customFormat="1" ht="12.75">
      <c r="A44" s="24"/>
      <c r="B44" s="464"/>
      <c r="C44" s="464"/>
      <c r="D44" s="464"/>
      <c r="E44" s="464"/>
      <c r="F44" s="24"/>
    </row>
    <row r="45" spans="1:6" s="26" customFormat="1" ht="12.75">
      <c r="A45" s="24"/>
      <c r="B45" s="474" t="s">
        <v>121</v>
      </c>
      <c r="C45" s="475"/>
      <c r="D45" s="475"/>
      <c r="E45" s="475"/>
      <c r="F45" s="24"/>
    </row>
    <row r="46" spans="1:6" s="26" customFormat="1" ht="39.75" customHeight="1">
      <c r="A46" s="24"/>
      <c r="B46" s="463" t="s">
        <v>122</v>
      </c>
      <c r="C46" s="463"/>
      <c r="D46" s="463"/>
      <c r="E46" s="25" t="s">
        <v>123</v>
      </c>
      <c r="F46" s="24"/>
    </row>
    <row r="47" spans="1:6" s="26" customFormat="1" ht="12.75">
      <c r="A47" s="24"/>
      <c r="B47" s="476"/>
      <c r="C47" s="476"/>
      <c r="D47" s="476"/>
      <c r="E47" s="476"/>
      <c r="F47" s="24"/>
    </row>
    <row r="48" spans="1:6" s="26" customFormat="1" ht="19.5" customHeight="1">
      <c r="A48" s="24"/>
      <c r="B48" s="474" t="s">
        <v>124</v>
      </c>
      <c r="C48" s="475"/>
      <c r="D48" s="475"/>
      <c r="E48" s="475"/>
      <c r="F48" s="24"/>
    </row>
    <row r="49" spans="1:6" s="26" customFormat="1" ht="66" customHeight="1">
      <c r="A49" s="24"/>
      <c r="B49" s="463" t="s">
        <v>125</v>
      </c>
      <c r="C49" s="463"/>
      <c r="D49" s="463"/>
      <c r="E49" s="183" t="s">
        <v>126</v>
      </c>
      <c r="F49" s="24"/>
    </row>
    <row r="50" spans="1:6" s="26" customFormat="1" ht="79.5" customHeight="1">
      <c r="A50" s="24"/>
      <c r="B50" s="463" t="s">
        <v>127</v>
      </c>
      <c r="C50" s="463"/>
      <c r="D50" s="463"/>
      <c r="E50" s="28" t="s">
        <v>128</v>
      </c>
      <c r="F50" s="24"/>
    </row>
    <row r="51" spans="1:6" s="26" customFormat="1" ht="12.75">
      <c r="A51" s="24"/>
      <c r="B51" s="477"/>
      <c r="C51" s="478"/>
      <c r="D51" s="478"/>
      <c r="E51" s="479"/>
      <c r="F51" s="24"/>
    </row>
    <row r="52" spans="1:6" s="26" customFormat="1" ht="21.75" customHeight="1">
      <c r="A52" s="24"/>
      <c r="B52" s="474" t="s">
        <v>129</v>
      </c>
      <c r="C52" s="475"/>
      <c r="D52" s="475"/>
      <c r="E52" s="475"/>
      <c r="F52" s="24"/>
    </row>
    <row r="53" spans="1:6" s="26" customFormat="1" ht="97.5" customHeight="1">
      <c r="A53" s="24"/>
      <c r="B53" s="472" t="s">
        <v>130</v>
      </c>
      <c r="C53" s="472"/>
      <c r="D53" s="472"/>
      <c r="E53" s="25" t="s">
        <v>131</v>
      </c>
      <c r="F53" s="24"/>
    </row>
    <row r="54" spans="1:6" s="26" customFormat="1" ht="12.75">
      <c r="A54" s="24"/>
      <c r="B54" s="464"/>
      <c r="C54" s="464"/>
      <c r="D54" s="464"/>
      <c r="E54" s="464"/>
      <c r="F54" s="24"/>
    </row>
    <row r="55" spans="1:6" s="26" customFormat="1" ht="20.100000000000001" customHeight="1">
      <c r="A55" s="24"/>
      <c r="B55" s="474" t="s">
        <v>132</v>
      </c>
      <c r="C55" s="475"/>
      <c r="D55" s="475"/>
      <c r="E55" s="475"/>
      <c r="F55" s="24"/>
    </row>
    <row r="56" spans="1:6" s="26" customFormat="1" ht="69.75" customHeight="1">
      <c r="A56" s="24"/>
      <c r="B56" s="463" t="s">
        <v>133</v>
      </c>
      <c r="C56" s="465"/>
      <c r="D56" s="465"/>
      <c r="E56" s="25" t="s">
        <v>134</v>
      </c>
      <c r="F56" s="24"/>
    </row>
    <row r="57" spans="1:6" s="26" customFormat="1" ht="12.75">
      <c r="A57" s="24"/>
      <c r="B57" s="464"/>
      <c r="C57" s="464"/>
      <c r="D57" s="464"/>
      <c r="E57" s="464"/>
      <c r="F57" s="24"/>
    </row>
    <row r="58" spans="1:6" s="26" customFormat="1" ht="33" customHeight="1">
      <c r="A58" s="24"/>
      <c r="B58" s="474" t="s">
        <v>437</v>
      </c>
      <c r="C58" s="475"/>
      <c r="D58" s="475"/>
      <c r="E58" s="475"/>
      <c r="F58" s="24"/>
    </row>
    <row r="59" spans="1:6" s="26" customFormat="1" ht="42.75" customHeight="1">
      <c r="A59" s="24"/>
      <c r="B59" s="463" t="s">
        <v>135</v>
      </c>
      <c r="C59" s="463"/>
      <c r="D59" s="463"/>
      <c r="E59" s="25" t="s">
        <v>136</v>
      </c>
      <c r="F59" s="24"/>
    </row>
    <row r="60" spans="1:6" s="26" customFormat="1" ht="32.25" customHeight="1">
      <c r="A60" s="24"/>
      <c r="B60" s="463" t="s">
        <v>137</v>
      </c>
      <c r="C60" s="463"/>
      <c r="D60" s="463"/>
      <c r="E60" s="25" t="s">
        <v>138</v>
      </c>
      <c r="F60" s="24"/>
    </row>
    <row r="61" spans="1:6" s="26" customFormat="1" ht="36.75" customHeight="1">
      <c r="A61" s="24"/>
      <c r="B61" s="463" t="s">
        <v>139</v>
      </c>
      <c r="C61" s="463"/>
      <c r="D61" s="463"/>
      <c r="E61" s="25" t="s">
        <v>140</v>
      </c>
      <c r="F61" s="24"/>
    </row>
    <row r="62" spans="1:6" s="26" customFormat="1" ht="42" customHeight="1">
      <c r="A62" s="24"/>
      <c r="B62" s="463" t="s">
        <v>141</v>
      </c>
      <c r="C62" s="463"/>
      <c r="D62" s="463"/>
      <c r="E62" s="25" t="s">
        <v>142</v>
      </c>
      <c r="F62" s="24"/>
    </row>
    <row r="63" spans="1:6" s="26" customFormat="1" ht="12.75">
      <c r="A63" s="24"/>
      <c r="B63" s="464"/>
      <c r="C63" s="464"/>
      <c r="D63" s="464"/>
      <c r="E63" s="464"/>
      <c r="F63" s="24"/>
    </row>
    <row r="64" spans="1:6" s="26" customFormat="1" ht="12.75">
      <c r="A64" s="24"/>
      <c r="B64" s="471" t="s">
        <v>143</v>
      </c>
      <c r="C64" s="471"/>
      <c r="D64" s="471"/>
      <c r="E64" s="471"/>
      <c r="F64" s="24"/>
    </row>
    <row r="65" spans="1:6" s="26" customFormat="1" ht="12.75">
      <c r="A65" s="24"/>
      <c r="B65" s="464"/>
      <c r="C65" s="464"/>
      <c r="D65" s="464"/>
      <c r="E65" s="464"/>
      <c r="F65" s="24"/>
    </row>
    <row r="66" spans="1:6" s="26" customFormat="1" ht="36" customHeight="1">
      <c r="A66" s="24"/>
      <c r="B66" s="474" t="s">
        <v>438</v>
      </c>
      <c r="C66" s="475"/>
      <c r="D66" s="475"/>
      <c r="E66" s="475"/>
      <c r="F66" s="24"/>
    </row>
    <row r="67" spans="1:6" s="26" customFormat="1" ht="39.75" customHeight="1">
      <c r="A67" s="24"/>
      <c r="B67" s="480" t="s">
        <v>144</v>
      </c>
      <c r="C67" s="480"/>
      <c r="D67" s="480"/>
      <c r="E67" s="25" t="s">
        <v>145</v>
      </c>
      <c r="F67" s="24"/>
    </row>
    <row r="68" spans="1:6" s="26" customFormat="1" ht="20.25" customHeight="1">
      <c r="A68" s="24"/>
      <c r="B68" s="480" t="s">
        <v>84</v>
      </c>
      <c r="C68" s="480"/>
      <c r="D68" s="480"/>
      <c r="E68" s="25" t="s">
        <v>146</v>
      </c>
      <c r="F68" s="24"/>
    </row>
    <row r="69" spans="1:6" s="26" customFormat="1" ht="25.5" customHeight="1">
      <c r="A69" s="24"/>
      <c r="B69" s="480" t="s">
        <v>85</v>
      </c>
      <c r="C69" s="480"/>
      <c r="D69" s="480"/>
      <c r="E69" s="25" t="s">
        <v>147</v>
      </c>
      <c r="F69" s="24"/>
    </row>
    <row r="70" spans="1:6" s="26" customFormat="1" ht="12.75">
      <c r="A70" s="24"/>
      <c r="B70" s="464"/>
      <c r="C70" s="464"/>
      <c r="D70" s="464"/>
      <c r="E70" s="464"/>
      <c r="F70" s="24"/>
    </row>
    <row r="71" spans="1:6" s="26" customFormat="1" ht="20.100000000000001" customHeight="1">
      <c r="A71" s="24"/>
      <c r="B71" s="474" t="s">
        <v>148</v>
      </c>
      <c r="C71" s="475"/>
      <c r="D71" s="475"/>
      <c r="E71" s="475"/>
      <c r="F71" s="24"/>
    </row>
    <row r="72" spans="1:6" s="26" customFormat="1" ht="56.25" customHeight="1">
      <c r="A72" s="24"/>
      <c r="B72" s="463" t="s">
        <v>86</v>
      </c>
      <c r="C72" s="463"/>
      <c r="D72" s="463"/>
      <c r="E72" s="25" t="s">
        <v>149</v>
      </c>
      <c r="F72" s="24"/>
    </row>
    <row r="73" spans="1:6" s="29" customFormat="1" ht="12.75">
      <c r="B73" s="30"/>
      <c r="E73" s="30"/>
    </row>
    <row r="74" spans="1:6" s="29" customFormat="1" ht="12.75">
      <c r="B74" s="30"/>
      <c r="E74" s="30"/>
    </row>
    <row r="75" spans="1:6" s="29" customFormat="1" ht="12.75" hidden="1">
      <c r="B75" s="30"/>
      <c r="E75" s="30"/>
    </row>
    <row r="76" spans="1:6" s="29" customFormat="1" ht="12.75" hidden="1">
      <c r="B76" s="30"/>
      <c r="E76" s="30"/>
    </row>
    <row r="77" spans="1:6" s="26" customFormat="1" ht="12.75" hidden="1">
      <c r="A77" s="24"/>
      <c r="B77" s="31"/>
      <c r="E77" s="31"/>
      <c r="F77" s="24"/>
    </row>
    <row r="78" spans="1:6" s="26" customFormat="1" ht="12.75" hidden="1">
      <c r="A78" s="24"/>
      <c r="B78" s="31"/>
      <c r="E78" s="31"/>
      <c r="F78" s="24"/>
    </row>
    <row r="79" spans="1:6" s="26" customFormat="1" ht="12.75" hidden="1">
      <c r="A79" s="24"/>
      <c r="B79" s="31"/>
      <c r="E79" s="31"/>
      <c r="F79" s="24"/>
    </row>
    <row r="80" spans="1:6" s="26" customFormat="1" ht="12.75" hidden="1">
      <c r="A80" s="24"/>
      <c r="B80" s="31"/>
      <c r="E80" s="31"/>
      <c r="F80" s="24"/>
    </row>
    <row r="81" spans="1:6" s="26" customFormat="1" ht="12.75" hidden="1">
      <c r="A81" s="24"/>
      <c r="B81" s="31"/>
      <c r="E81" s="31"/>
      <c r="F81" s="24"/>
    </row>
    <row r="82" spans="1:6" s="26" customFormat="1" ht="12.75" hidden="1">
      <c r="A82" s="24"/>
      <c r="B82" s="31"/>
      <c r="E82" s="31"/>
      <c r="F82" s="24"/>
    </row>
    <row r="83" spans="1:6" s="26" customFormat="1" ht="12.75" hidden="1">
      <c r="A83" s="24"/>
      <c r="B83" s="31"/>
      <c r="E83" s="31"/>
      <c r="F83" s="24"/>
    </row>
    <row r="84" spans="1:6" s="26" customFormat="1" ht="12.75" hidden="1">
      <c r="A84" s="24"/>
      <c r="B84" s="31"/>
      <c r="E84" s="31"/>
      <c r="F84" s="24"/>
    </row>
    <row r="85" spans="1:6" s="26" customFormat="1" ht="12.75" hidden="1">
      <c r="A85" s="24"/>
      <c r="B85" s="31"/>
      <c r="E85" s="31"/>
      <c r="F85" s="24"/>
    </row>
    <row r="86" spans="1:6" s="26" customFormat="1" ht="12.75" hidden="1">
      <c r="A86" s="24"/>
      <c r="B86" s="31"/>
      <c r="E86" s="31"/>
      <c r="F86" s="24"/>
    </row>
    <row r="87" spans="1:6" s="26" customFormat="1" ht="12.75" hidden="1">
      <c r="A87" s="24"/>
      <c r="B87" s="31"/>
      <c r="E87" s="31"/>
      <c r="F87" s="24"/>
    </row>
    <row r="88" spans="1:6" s="26" customFormat="1" ht="12.75" hidden="1">
      <c r="A88" s="24"/>
      <c r="B88" s="31"/>
      <c r="E88" s="31"/>
      <c r="F88" s="24"/>
    </row>
    <row r="89" spans="1:6" s="26" customFormat="1" ht="12.75" hidden="1">
      <c r="A89" s="24"/>
      <c r="B89" s="31"/>
      <c r="E89" s="31"/>
      <c r="F89" s="24"/>
    </row>
    <row r="90" spans="1:6" s="26" customFormat="1" ht="12.75" hidden="1">
      <c r="A90" s="24"/>
      <c r="B90" s="31"/>
      <c r="E90" s="31"/>
      <c r="F90" s="24"/>
    </row>
    <row r="91" spans="1:6" s="26" customFormat="1" ht="12.75" hidden="1">
      <c r="A91" s="24"/>
      <c r="B91" s="31"/>
      <c r="E91" s="31"/>
      <c r="F91" s="24"/>
    </row>
    <row r="92" spans="1:6" s="26" customFormat="1" ht="12.75" hidden="1">
      <c r="A92" s="24"/>
      <c r="B92" s="31"/>
      <c r="E92" s="31"/>
      <c r="F92" s="24"/>
    </row>
    <row r="93" spans="1:6" s="26" customFormat="1" ht="12.75" hidden="1">
      <c r="A93" s="24"/>
      <c r="B93" s="31"/>
      <c r="E93" s="31"/>
      <c r="F93" s="24"/>
    </row>
    <row r="94" spans="1:6" s="26" customFormat="1" ht="12.75" hidden="1">
      <c r="A94" s="24"/>
      <c r="B94" s="31"/>
      <c r="E94" s="31"/>
      <c r="F94" s="24"/>
    </row>
    <row r="95" spans="1:6" s="26" customFormat="1" ht="12.75" hidden="1">
      <c r="A95" s="24"/>
      <c r="B95" s="31"/>
      <c r="E95" s="31"/>
      <c r="F95" s="24"/>
    </row>
    <row r="96" spans="1:6" s="26" customFormat="1" ht="12.75" hidden="1">
      <c r="A96" s="24"/>
      <c r="B96" s="31"/>
      <c r="E96" s="31"/>
      <c r="F96" s="24"/>
    </row>
    <row r="97" spans="1:6" s="26" customFormat="1" ht="12.75" hidden="1">
      <c r="A97" s="24"/>
      <c r="B97" s="31"/>
      <c r="E97" s="31"/>
      <c r="F97" s="24"/>
    </row>
    <row r="98" spans="1:6" s="26" customFormat="1" ht="12.75" hidden="1">
      <c r="A98" s="24"/>
      <c r="B98" s="31"/>
      <c r="E98" s="31"/>
      <c r="F98" s="24"/>
    </row>
    <row r="99" spans="1:6" s="26" customFormat="1" ht="12.75" hidden="1">
      <c r="A99" s="24"/>
      <c r="B99" s="31"/>
      <c r="E99" s="31"/>
      <c r="F99" s="24"/>
    </row>
    <row r="100" spans="1:6" s="26" customFormat="1" ht="12.75" hidden="1">
      <c r="A100" s="24"/>
      <c r="B100" s="31"/>
      <c r="E100" s="31"/>
      <c r="F100" s="24"/>
    </row>
    <row r="101" spans="1:6" s="26" customFormat="1" ht="12.75" hidden="1">
      <c r="A101" s="24"/>
      <c r="B101" s="31"/>
      <c r="E101" s="31"/>
      <c r="F101" s="24"/>
    </row>
    <row r="102" spans="1:6" s="26" customFormat="1" ht="12.75" hidden="1">
      <c r="A102" s="24"/>
      <c r="B102" s="31"/>
      <c r="E102" s="31"/>
      <c r="F102" s="24"/>
    </row>
    <row r="103" spans="1:6" s="26" customFormat="1" ht="12.75" hidden="1">
      <c r="A103" s="24"/>
      <c r="B103" s="31"/>
      <c r="E103" s="31"/>
      <c r="F103" s="24"/>
    </row>
    <row r="104" spans="1:6" s="26" customFormat="1" ht="12.75" hidden="1">
      <c r="A104" s="24"/>
      <c r="B104" s="31"/>
      <c r="E104" s="31"/>
      <c r="F104" s="24"/>
    </row>
    <row r="105" spans="1:6" s="26" customFormat="1" ht="12.75" hidden="1">
      <c r="A105" s="24"/>
      <c r="B105" s="31"/>
      <c r="E105" s="31"/>
      <c r="F105" s="24"/>
    </row>
    <row r="106" spans="1:6" s="26" customFormat="1" ht="12.75" hidden="1">
      <c r="A106" s="24"/>
      <c r="B106" s="31"/>
      <c r="E106" s="31"/>
      <c r="F106" s="24"/>
    </row>
    <row r="107" spans="1:6" s="26" customFormat="1" ht="12.75" hidden="1">
      <c r="A107" s="24"/>
      <c r="B107" s="31"/>
      <c r="E107" s="31"/>
      <c r="F107" s="24"/>
    </row>
    <row r="108" spans="1:6" s="26" customFormat="1" ht="12.75" hidden="1">
      <c r="A108" s="24"/>
      <c r="B108" s="31"/>
      <c r="E108" s="31"/>
      <c r="F108" s="24"/>
    </row>
  </sheetData>
  <mergeCells count="70">
    <mergeCell ref="B71:E71"/>
    <mergeCell ref="B63:E63"/>
    <mergeCell ref="B57:E57"/>
    <mergeCell ref="B67:D67"/>
    <mergeCell ref="B70:E70"/>
    <mergeCell ref="B62:D62"/>
    <mergeCell ref="B60:D60"/>
    <mergeCell ref="B61:D61"/>
    <mergeCell ref="B64:E64"/>
    <mergeCell ref="B65:E65"/>
    <mergeCell ref="B55:E55"/>
    <mergeCell ref="B68:D68"/>
    <mergeCell ref="B72:D72"/>
    <mergeCell ref="B13:E13"/>
    <mergeCell ref="B56:D56"/>
    <mergeCell ref="B58:E58"/>
    <mergeCell ref="B66:E66"/>
    <mergeCell ref="B59:D59"/>
    <mergeCell ref="B44:E44"/>
    <mergeCell ref="B33:E33"/>
    <mergeCell ref="B34:D34"/>
    <mergeCell ref="B35:E35"/>
    <mergeCell ref="B36:D36"/>
    <mergeCell ref="B37:E37"/>
    <mergeCell ref="B28:D28"/>
    <mergeCell ref="B69:D69"/>
    <mergeCell ref="B53:D53"/>
    <mergeCell ref="B54:E54"/>
    <mergeCell ref="B49:D49"/>
    <mergeCell ref="B50:D50"/>
    <mergeCell ref="B38:D38"/>
    <mergeCell ref="B40:E40"/>
    <mergeCell ref="B41:D41"/>
    <mergeCell ref="B42:E42"/>
    <mergeCell ref="B43:D43"/>
    <mergeCell ref="B39:E39"/>
    <mergeCell ref="B45:E45"/>
    <mergeCell ref="B46:D46"/>
    <mergeCell ref="B47:E47"/>
    <mergeCell ref="B51:E51"/>
    <mergeCell ref="B52:E52"/>
    <mergeCell ref="B48:E48"/>
    <mergeCell ref="B22:D23"/>
    <mergeCell ref="E22:E23"/>
    <mergeCell ref="B24:E24"/>
    <mergeCell ref="B26:E26"/>
    <mergeCell ref="B27:E27"/>
    <mergeCell ref="B8:E8"/>
    <mergeCell ref="B2:E2"/>
    <mergeCell ref="B3:E3"/>
    <mergeCell ref="B5:D5"/>
    <mergeCell ref="B6:E6"/>
    <mergeCell ref="B7:D7"/>
    <mergeCell ref="B4:E4"/>
    <mergeCell ref="B32:D32"/>
    <mergeCell ref="B18:E18"/>
    <mergeCell ref="B9:D9"/>
    <mergeCell ref="B10:E10"/>
    <mergeCell ref="B14:D14"/>
    <mergeCell ref="B15:E15"/>
    <mergeCell ref="B16:D17"/>
    <mergeCell ref="E16:E17"/>
    <mergeCell ref="B11:D12"/>
    <mergeCell ref="E11:E12"/>
    <mergeCell ref="B19:D20"/>
    <mergeCell ref="E19:E20"/>
    <mergeCell ref="B21:E21"/>
    <mergeCell ref="B29:E29"/>
    <mergeCell ref="B30:D30"/>
    <mergeCell ref="B31:E31"/>
  </mergeCells>
  <pageMargins left="0.25" right="0.25" top="0.75" bottom="0.75" header="0.3" footer="0.3"/>
  <pageSetup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29B27-FDA3-4A66-993B-EA0215B96A14}">
  <dimension ref="A1:AJ78"/>
  <sheetViews>
    <sheetView workbookViewId="0">
      <selection sqref="A1:H12"/>
    </sheetView>
  </sheetViews>
  <sheetFormatPr baseColWidth="10" defaultColWidth="9.140625" defaultRowHeight="15"/>
  <cols>
    <col min="2" max="2" width="33.85546875" customWidth="1"/>
    <col min="3" max="3" width="34" customWidth="1"/>
    <col min="6" max="6" width="21.42578125" customWidth="1"/>
    <col min="7" max="7" width="16" customWidth="1"/>
    <col min="8" max="8" width="17.42578125" customWidth="1"/>
    <col min="13" max="13" width="21.28515625" customWidth="1"/>
  </cols>
  <sheetData>
    <row r="1" spans="1:29" ht="15.75">
      <c r="A1" s="483" t="s">
        <v>150</v>
      </c>
      <c r="B1" s="484"/>
      <c r="C1" s="48"/>
      <c r="D1" s="184"/>
      <c r="E1" s="184"/>
      <c r="F1" s="184"/>
      <c r="G1" s="184"/>
      <c r="H1" s="185"/>
    </row>
    <row r="2" spans="1:29" ht="15.75">
      <c r="A2" s="483" t="s">
        <v>151</v>
      </c>
      <c r="B2" s="484"/>
      <c r="C2" s="485"/>
      <c r="D2" s="485"/>
      <c r="E2" s="485"/>
      <c r="F2" s="485"/>
      <c r="G2" s="485"/>
      <c r="H2" s="486"/>
    </row>
    <row r="3" spans="1:29" ht="15.75">
      <c r="A3" s="487" t="s">
        <v>152</v>
      </c>
      <c r="B3" s="488"/>
      <c r="C3" s="481"/>
      <c r="D3" s="481"/>
      <c r="E3" s="481"/>
      <c r="F3" s="481"/>
      <c r="G3" s="481"/>
      <c r="H3" s="482"/>
    </row>
    <row r="4" spans="1:29" ht="15.75">
      <c r="A4" s="489"/>
      <c r="B4" s="490"/>
      <c r="C4" s="481"/>
      <c r="D4" s="481"/>
      <c r="E4" s="481"/>
      <c r="F4" s="481"/>
      <c r="G4" s="481"/>
      <c r="H4" s="482"/>
    </row>
    <row r="5" spans="1:29" ht="15.75">
      <c r="A5" s="489"/>
      <c r="B5" s="490"/>
      <c r="C5" s="481"/>
      <c r="D5" s="481"/>
      <c r="E5" s="481"/>
      <c r="F5" s="481"/>
      <c r="G5" s="481"/>
      <c r="H5" s="482"/>
    </row>
    <row r="6" spans="1:29" ht="15.75">
      <c r="A6" s="489"/>
      <c r="B6" s="490"/>
      <c r="C6" s="481"/>
      <c r="D6" s="481"/>
      <c r="E6" s="481"/>
      <c r="F6" s="481"/>
      <c r="G6" s="481"/>
      <c r="H6" s="482"/>
    </row>
    <row r="7" spans="1:29" ht="15.75">
      <c r="A7" s="489"/>
      <c r="B7" s="490"/>
      <c r="C7" s="481"/>
      <c r="D7" s="481"/>
      <c r="E7" s="481"/>
      <c r="F7" s="481"/>
      <c r="G7" s="481"/>
      <c r="H7" s="482"/>
    </row>
    <row r="8" spans="1:29" ht="15.75">
      <c r="A8" s="489"/>
      <c r="B8" s="490"/>
      <c r="C8" s="481"/>
      <c r="D8" s="481"/>
      <c r="E8" s="481"/>
      <c r="F8" s="481"/>
      <c r="G8" s="481"/>
      <c r="H8" s="482"/>
    </row>
    <row r="9" spans="1:29" ht="15.75">
      <c r="A9" s="489"/>
      <c r="B9" s="490"/>
      <c r="C9" s="481"/>
      <c r="D9" s="481"/>
      <c r="E9" s="481"/>
      <c r="F9" s="481"/>
      <c r="G9" s="481"/>
      <c r="H9" s="482"/>
    </row>
    <row r="10" spans="1:29" ht="15.75">
      <c r="A10" s="491"/>
      <c r="B10" s="492"/>
      <c r="C10" s="481"/>
      <c r="D10" s="481"/>
      <c r="E10" s="481"/>
      <c r="F10" s="481"/>
      <c r="G10" s="481"/>
      <c r="H10" s="482"/>
    </row>
    <row r="11" spans="1:29" ht="15.75">
      <c r="A11" s="483" t="s">
        <v>153</v>
      </c>
      <c r="B11" s="484"/>
      <c r="C11" s="481"/>
      <c r="D11" s="481"/>
      <c r="E11" s="481"/>
      <c r="F11" s="481"/>
      <c r="G11" s="481"/>
      <c r="H11" s="482"/>
    </row>
    <row r="12" spans="1:29" ht="15.75">
      <c r="A12" s="483" t="s">
        <v>154</v>
      </c>
      <c r="B12" s="484"/>
      <c r="C12" s="481"/>
      <c r="D12" s="481"/>
      <c r="E12" s="481"/>
      <c r="F12" s="481"/>
      <c r="G12" s="481"/>
      <c r="H12" s="482"/>
    </row>
    <row r="13" spans="1:29" ht="15.75">
      <c r="A13" s="49"/>
      <c r="B13" s="186"/>
      <c r="C13" s="186"/>
      <c r="D13" s="186"/>
      <c r="E13" s="186"/>
      <c r="F13" s="186"/>
      <c r="G13" s="186"/>
      <c r="H13" s="187"/>
    </row>
    <row r="14" spans="1:29">
      <c r="A14" s="50"/>
      <c r="B14" s="51"/>
      <c r="C14" s="497">
        <v>2024</v>
      </c>
      <c r="D14" s="498"/>
      <c r="E14" s="498"/>
      <c r="F14" s="498"/>
      <c r="G14" s="498"/>
      <c r="H14" s="499"/>
      <c r="J14" s="497">
        <v>2025</v>
      </c>
      <c r="K14" s="498"/>
      <c r="L14" s="498"/>
      <c r="M14" s="498"/>
      <c r="N14" s="498"/>
      <c r="O14" s="499"/>
      <c r="Q14" s="497">
        <v>2026</v>
      </c>
      <c r="R14" s="498"/>
      <c r="S14" s="498"/>
      <c r="T14" s="498"/>
      <c r="U14" s="498"/>
      <c r="V14" s="499"/>
      <c r="X14" s="497">
        <v>2027</v>
      </c>
      <c r="Y14" s="498"/>
      <c r="Z14" s="498"/>
      <c r="AA14" s="498"/>
      <c r="AB14" s="498"/>
      <c r="AC14" s="499"/>
    </row>
    <row r="15" spans="1:29" ht="63.75">
      <c r="A15" s="52" t="s">
        <v>155</v>
      </c>
      <c r="B15" s="52" t="s">
        <v>156</v>
      </c>
      <c r="C15" s="52" t="s">
        <v>157</v>
      </c>
      <c r="D15" s="52" t="s">
        <v>158</v>
      </c>
      <c r="E15" s="53" t="s">
        <v>159</v>
      </c>
      <c r="F15" s="52" t="s">
        <v>160</v>
      </c>
      <c r="G15" s="54" t="s">
        <v>161</v>
      </c>
      <c r="H15" s="54" t="s">
        <v>162</v>
      </c>
      <c r="J15" s="52" t="s">
        <v>157</v>
      </c>
      <c r="K15" s="52" t="s">
        <v>158</v>
      </c>
      <c r="L15" s="52" t="s">
        <v>159</v>
      </c>
      <c r="M15" s="52" t="s">
        <v>160</v>
      </c>
      <c r="N15" s="54" t="s">
        <v>161</v>
      </c>
      <c r="O15" s="54" t="s">
        <v>162</v>
      </c>
      <c r="Q15" s="52" t="s">
        <v>157</v>
      </c>
      <c r="R15" s="52" t="s">
        <v>158</v>
      </c>
      <c r="S15" s="52" t="s">
        <v>159</v>
      </c>
      <c r="T15" s="52" t="s">
        <v>160</v>
      </c>
      <c r="U15" s="54" t="s">
        <v>161</v>
      </c>
      <c r="V15" s="54" t="s">
        <v>162</v>
      </c>
      <c r="X15" s="52" t="s">
        <v>157</v>
      </c>
      <c r="Y15" s="52" t="s">
        <v>158</v>
      </c>
      <c r="Z15" s="52" t="s">
        <v>159</v>
      </c>
      <c r="AA15" s="52" t="s">
        <v>160</v>
      </c>
      <c r="AB15" s="54" t="s">
        <v>161</v>
      </c>
      <c r="AC15" s="54" t="s">
        <v>162</v>
      </c>
    </row>
    <row r="16" spans="1:29" ht="15.75">
      <c r="A16" s="55"/>
      <c r="B16" s="56" t="s">
        <v>163</v>
      </c>
      <c r="C16" s="57">
        <v>1</v>
      </c>
      <c r="D16" s="58">
        <v>0.01</v>
      </c>
      <c r="E16" s="57">
        <v>7</v>
      </c>
      <c r="F16" s="59">
        <v>17000000</v>
      </c>
      <c r="G16" s="60">
        <f t="shared" ref="G16:G32" si="0">C16*D16*E16*F16</f>
        <v>1190000</v>
      </c>
      <c r="H16" s="60">
        <f t="shared" ref="H16:H32" si="1">G16/(1-$I$20)</f>
        <v>1190000</v>
      </c>
      <c r="J16" s="57">
        <v>1</v>
      </c>
      <c r="K16" s="58">
        <v>0.02</v>
      </c>
      <c r="L16" s="57"/>
      <c r="M16" s="59">
        <f>F16*1.1</f>
        <v>18700000</v>
      </c>
      <c r="N16" s="60">
        <f t="shared" ref="N16:N32" si="2">J16*K16*L16*M16</f>
        <v>0</v>
      </c>
      <c r="O16" s="60">
        <f t="shared" ref="O16:O32" si="3">N16/(1-$I$20)</f>
        <v>0</v>
      </c>
      <c r="Q16" s="57"/>
      <c r="R16" s="58"/>
      <c r="S16" s="57"/>
      <c r="T16" s="59"/>
      <c r="U16" s="60">
        <f t="shared" ref="U16:U32" si="4">Q16*R16*S16*T16</f>
        <v>0</v>
      </c>
      <c r="V16" s="60">
        <f t="shared" ref="V16:V32" si="5">U16/(1-$I$20)</f>
        <v>0</v>
      </c>
      <c r="X16" s="57"/>
      <c r="Y16" s="58"/>
      <c r="Z16" s="57"/>
      <c r="AA16" s="59"/>
      <c r="AB16" s="60">
        <f t="shared" ref="AB16:AB32" si="6">X16*Y16*Z16*AA16</f>
        <v>0</v>
      </c>
      <c r="AC16" s="60">
        <f t="shared" ref="AC16:AC32" si="7">AB16/(1-$I$20)</f>
        <v>0</v>
      </c>
    </row>
    <row r="17" spans="1:36" ht="15.75">
      <c r="A17" s="61"/>
      <c r="B17" s="62" t="s">
        <v>164</v>
      </c>
      <c r="C17" s="63">
        <v>1</v>
      </c>
      <c r="D17" s="64">
        <v>0.02</v>
      </c>
      <c r="E17" s="63">
        <v>9</v>
      </c>
      <c r="F17" s="65">
        <v>17000000</v>
      </c>
      <c r="G17" s="66">
        <f t="shared" si="0"/>
        <v>3060000</v>
      </c>
      <c r="H17" s="66">
        <f t="shared" si="1"/>
        <v>3060000</v>
      </c>
      <c r="J17" s="63">
        <v>1</v>
      </c>
      <c r="K17" s="64">
        <v>0.02</v>
      </c>
      <c r="L17" s="63"/>
      <c r="M17" s="65">
        <f t="shared" ref="M17:M32" si="8">F17*1.1</f>
        <v>18700000</v>
      </c>
      <c r="N17" s="66">
        <f t="shared" si="2"/>
        <v>0</v>
      </c>
      <c r="O17" s="66">
        <f t="shared" si="3"/>
        <v>0</v>
      </c>
      <c r="Q17" s="63"/>
      <c r="R17" s="64"/>
      <c r="S17" s="63"/>
      <c r="T17" s="65"/>
      <c r="U17" s="66">
        <f t="shared" si="4"/>
        <v>0</v>
      </c>
      <c r="V17" s="66">
        <f t="shared" si="5"/>
        <v>0</v>
      </c>
      <c r="X17" s="63"/>
      <c r="Y17" s="64"/>
      <c r="Z17" s="63"/>
      <c r="AA17" s="65"/>
      <c r="AB17" s="66">
        <f t="shared" si="6"/>
        <v>0</v>
      </c>
      <c r="AC17" s="66">
        <f t="shared" si="7"/>
        <v>0</v>
      </c>
    </row>
    <row r="18" spans="1:36" ht="15.75">
      <c r="A18" s="67"/>
      <c r="B18" s="56" t="s">
        <v>165</v>
      </c>
      <c r="C18" s="57">
        <v>1</v>
      </c>
      <c r="D18" s="58">
        <v>0.05</v>
      </c>
      <c r="E18" s="57">
        <v>1</v>
      </c>
      <c r="F18" s="59">
        <v>10000000</v>
      </c>
      <c r="G18" s="60">
        <f t="shared" si="0"/>
        <v>500000</v>
      </c>
      <c r="H18" s="60">
        <f t="shared" si="1"/>
        <v>500000</v>
      </c>
      <c r="J18" s="57">
        <v>1</v>
      </c>
      <c r="K18" s="58">
        <v>0.05</v>
      </c>
      <c r="L18" s="57"/>
      <c r="M18" s="59">
        <f t="shared" si="8"/>
        <v>11000000</v>
      </c>
      <c r="N18" s="60">
        <f t="shared" si="2"/>
        <v>0</v>
      </c>
      <c r="O18" s="60">
        <f t="shared" si="3"/>
        <v>0</v>
      </c>
      <c r="Q18" s="57"/>
      <c r="R18" s="58"/>
      <c r="S18" s="57"/>
      <c r="T18" s="59"/>
      <c r="U18" s="60">
        <f t="shared" si="4"/>
        <v>0</v>
      </c>
      <c r="V18" s="60">
        <f t="shared" si="5"/>
        <v>0</v>
      </c>
      <c r="X18" s="57"/>
      <c r="Y18" s="58"/>
      <c r="Z18" s="57"/>
      <c r="AA18" s="59"/>
      <c r="AB18" s="60">
        <f t="shared" si="6"/>
        <v>0</v>
      </c>
      <c r="AC18" s="60">
        <f t="shared" si="7"/>
        <v>0</v>
      </c>
    </row>
    <row r="19" spans="1:36" ht="15.75">
      <c r="A19" s="61"/>
      <c r="B19" s="68" t="s">
        <v>166</v>
      </c>
      <c r="C19" s="63">
        <v>1</v>
      </c>
      <c r="D19" s="64">
        <v>0.02</v>
      </c>
      <c r="E19" s="63">
        <v>7</v>
      </c>
      <c r="F19" s="65">
        <v>14500000</v>
      </c>
      <c r="G19" s="66">
        <f t="shared" si="0"/>
        <v>2030000.0000000002</v>
      </c>
      <c r="H19" s="66">
        <f t="shared" si="1"/>
        <v>2030000.0000000002</v>
      </c>
      <c r="J19" s="63">
        <v>1</v>
      </c>
      <c r="K19" s="64">
        <v>0.02</v>
      </c>
      <c r="L19" s="63"/>
      <c r="M19" s="65">
        <f t="shared" si="8"/>
        <v>15950000.000000002</v>
      </c>
      <c r="N19" s="66">
        <f t="shared" si="2"/>
        <v>0</v>
      </c>
      <c r="O19" s="66">
        <f t="shared" si="3"/>
        <v>0</v>
      </c>
      <c r="Q19" s="63"/>
      <c r="R19" s="64"/>
      <c r="S19" s="63"/>
      <c r="T19" s="65"/>
      <c r="U19" s="66">
        <f t="shared" si="4"/>
        <v>0</v>
      </c>
      <c r="V19" s="66">
        <f t="shared" si="5"/>
        <v>0</v>
      </c>
      <c r="X19" s="63"/>
      <c r="Y19" s="64"/>
      <c r="Z19" s="63"/>
      <c r="AA19" s="65"/>
      <c r="AB19" s="66">
        <f t="shared" si="6"/>
        <v>0</v>
      </c>
      <c r="AC19" s="66">
        <f t="shared" si="7"/>
        <v>0</v>
      </c>
    </row>
    <row r="20" spans="1:36" ht="15.75">
      <c r="A20" s="67"/>
      <c r="B20" s="56" t="s">
        <v>167</v>
      </c>
      <c r="C20" s="57">
        <v>1</v>
      </c>
      <c r="D20" s="58">
        <v>0.08</v>
      </c>
      <c r="E20" s="57">
        <v>7</v>
      </c>
      <c r="F20" s="59">
        <v>11500000</v>
      </c>
      <c r="G20" s="60">
        <f t="shared" si="0"/>
        <v>6440000.0000000009</v>
      </c>
      <c r="H20" s="60">
        <f t="shared" si="1"/>
        <v>6440000.0000000009</v>
      </c>
      <c r="J20" s="57">
        <v>1</v>
      </c>
      <c r="K20" s="58">
        <v>0.01</v>
      </c>
      <c r="L20" s="57"/>
      <c r="M20" s="59">
        <f t="shared" si="8"/>
        <v>12650000.000000002</v>
      </c>
      <c r="N20" s="60">
        <f t="shared" si="2"/>
        <v>0</v>
      </c>
      <c r="O20" s="60">
        <f t="shared" si="3"/>
        <v>0</v>
      </c>
      <c r="Q20" s="57"/>
      <c r="R20" s="58"/>
      <c r="S20" s="57"/>
      <c r="T20" s="59"/>
      <c r="U20" s="60">
        <f t="shared" si="4"/>
        <v>0</v>
      </c>
      <c r="V20" s="60">
        <f t="shared" si="5"/>
        <v>0</v>
      </c>
      <c r="X20" s="57"/>
      <c r="Y20" s="58"/>
      <c r="Z20" s="57"/>
      <c r="AA20" s="59"/>
      <c r="AB20" s="60">
        <f t="shared" si="6"/>
        <v>0</v>
      </c>
      <c r="AC20" s="60">
        <f t="shared" si="7"/>
        <v>0</v>
      </c>
    </row>
    <row r="21" spans="1:36" ht="15.75">
      <c r="A21" s="61"/>
      <c r="B21" s="68" t="s">
        <v>168</v>
      </c>
      <c r="C21" s="63">
        <v>1</v>
      </c>
      <c r="D21" s="64">
        <v>0.02</v>
      </c>
      <c r="E21" s="63">
        <v>7</v>
      </c>
      <c r="F21" s="65">
        <v>14500000</v>
      </c>
      <c r="G21" s="66">
        <f t="shared" si="0"/>
        <v>2030000.0000000002</v>
      </c>
      <c r="H21" s="66">
        <f t="shared" si="1"/>
        <v>2030000.0000000002</v>
      </c>
      <c r="J21" s="63">
        <v>1</v>
      </c>
      <c r="K21" s="64">
        <v>0.01</v>
      </c>
      <c r="L21" s="63"/>
      <c r="M21" s="65">
        <f t="shared" si="8"/>
        <v>15950000.000000002</v>
      </c>
      <c r="N21" s="66">
        <f t="shared" si="2"/>
        <v>0</v>
      </c>
      <c r="O21" s="66">
        <f t="shared" si="3"/>
        <v>0</v>
      </c>
      <c r="Q21" s="63"/>
      <c r="R21" s="64"/>
      <c r="S21" s="63"/>
      <c r="T21" s="65"/>
      <c r="U21" s="66">
        <f t="shared" si="4"/>
        <v>0</v>
      </c>
      <c r="V21" s="66">
        <f t="shared" si="5"/>
        <v>0</v>
      </c>
      <c r="X21" s="63"/>
      <c r="Y21" s="64"/>
      <c r="Z21" s="63"/>
      <c r="AA21" s="65"/>
      <c r="AB21" s="66">
        <f t="shared" si="6"/>
        <v>0</v>
      </c>
      <c r="AC21" s="66">
        <f t="shared" si="7"/>
        <v>0</v>
      </c>
    </row>
    <row r="22" spans="1:36" ht="15.75">
      <c r="A22" s="67"/>
      <c r="B22" s="56" t="s">
        <v>169</v>
      </c>
      <c r="C22" s="57">
        <v>1</v>
      </c>
      <c r="D22" s="58">
        <v>0.03</v>
      </c>
      <c r="E22" s="57">
        <v>7</v>
      </c>
      <c r="F22" s="59">
        <v>11500000</v>
      </c>
      <c r="G22" s="60">
        <f t="shared" si="0"/>
        <v>2415000</v>
      </c>
      <c r="H22" s="60">
        <f t="shared" si="1"/>
        <v>2415000</v>
      </c>
      <c r="J22" s="57">
        <v>1</v>
      </c>
      <c r="K22" s="58">
        <v>0.01</v>
      </c>
      <c r="L22" s="57"/>
      <c r="M22" s="59">
        <f t="shared" si="8"/>
        <v>12650000.000000002</v>
      </c>
      <c r="N22" s="60">
        <f t="shared" si="2"/>
        <v>0</v>
      </c>
      <c r="O22" s="60">
        <f t="shared" si="3"/>
        <v>0</v>
      </c>
      <c r="Q22" s="57"/>
      <c r="R22" s="58"/>
      <c r="S22" s="57"/>
      <c r="T22" s="59"/>
      <c r="U22" s="60">
        <f t="shared" si="4"/>
        <v>0</v>
      </c>
      <c r="V22" s="60">
        <f t="shared" si="5"/>
        <v>0</v>
      </c>
      <c r="X22" s="57"/>
      <c r="Y22" s="58"/>
      <c r="Z22" s="57"/>
      <c r="AA22" s="59"/>
      <c r="AB22" s="60">
        <f t="shared" si="6"/>
        <v>0</v>
      </c>
      <c r="AC22" s="60">
        <f t="shared" si="7"/>
        <v>0</v>
      </c>
    </row>
    <row r="23" spans="1:36" ht="15.75">
      <c r="A23" s="61"/>
      <c r="B23" s="68" t="s">
        <v>170</v>
      </c>
      <c r="C23" s="63">
        <v>1</v>
      </c>
      <c r="D23" s="64">
        <v>0.05</v>
      </c>
      <c r="E23" s="63">
        <v>1</v>
      </c>
      <c r="F23" s="65">
        <v>11500000</v>
      </c>
      <c r="G23" s="66">
        <f t="shared" si="0"/>
        <v>575000</v>
      </c>
      <c r="H23" s="66">
        <f t="shared" si="1"/>
        <v>575000</v>
      </c>
      <c r="J23" s="63">
        <v>1</v>
      </c>
      <c r="K23" s="64">
        <v>0</v>
      </c>
      <c r="L23" s="63"/>
      <c r="M23" s="65">
        <f t="shared" si="8"/>
        <v>12650000.000000002</v>
      </c>
      <c r="N23" s="66">
        <f t="shared" si="2"/>
        <v>0</v>
      </c>
      <c r="O23" s="66">
        <f t="shared" si="3"/>
        <v>0</v>
      </c>
      <c r="Q23" s="63"/>
      <c r="R23" s="64"/>
      <c r="S23" s="63"/>
      <c r="T23" s="65"/>
      <c r="U23" s="66">
        <f t="shared" si="4"/>
        <v>0</v>
      </c>
      <c r="V23" s="66">
        <f t="shared" si="5"/>
        <v>0</v>
      </c>
      <c r="X23" s="63"/>
      <c r="Y23" s="64"/>
      <c r="Z23" s="63"/>
      <c r="AA23" s="65"/>
      <c r="AB23" s="66">
        <f t="shared" si="6"/>
        <v>0</v>
      </c>
      <c r="AC23" s="66">
        <f t="shared" si="7"/>
        <v>0</v>
      </c>
    </row>
    <row r="24" spans="1:36" ht="15.75">
      <c r="A24" s="67"/>
      <c r="B24" s="56" t="s">
        <v>171</v>
      </c>
      <c r="C24" s="57">
        <v>1</v>
      </c>
      <c r="D24" s="58">
        <v>0.1</v>
      </c>
      <c r="E24" s="57">
        <v>1</v>
      </c>
      <c r="F24" s="59">
        <v>11500000</v>
      </c>
      <c r="G24" s="60">
        <f t="shared" si="0"/>
        <v>1150000</v>
      </c>
      <c r="H24" s="60">
        <f t="shared" si="1"/>
        <v>1150000</v>
      </c>
      <c r="J24" s="57">
        <v>1</v>
      </c>
      <c r="K24" s="58">
        <v>0</v>
      </c>
      <c r="L24" s="57"/>
      <c r="M24" s="59">
        <f t="shared" si="8"/>
        <v>12650000.000000002</v>
      </c>
      <c r="N24" s="60">
        <f t="shared" si="2"/>
        <v>0</v>
      </c>
      <c r="O24" s="60">
        <f t="shared" si="3"/>
        <v>0</v>
      </c>
      <c r="Q24" s="57"/>
      <c r="R24" s="58"/>
      <c r="S24" s="57"/>
      <c r="T24" s="59"/>
      <c r="U24" s="60">
        <f t="shared" si="4"/>
        <v>0</v>
      </c>
      <c r="V24" s="60">
        <f t="shared" si="5"/>
        <v>0</v>
      </c>
      <c r="X24" s="57"/>
      <c r="Y24" s="58"/>
      <c r="Z24" s="57"/>
      <c r="AA24" s="59"/>
      <c r="AB24" s="60">
        <f t="shared" si="6"/>
        <v>0</v>
      </c>
      <c r="AC24" s="60">
        <f t="shared" si="7"/>
        <v>0</v>
      </c>
    </row>
    <row r="25" spans="1:36" ht="15.75">
      <c r="A25" s="67"/>
      <c r="B25" s="69" t="s">
        <v>172</v>
      </c>
      <c r="C25" s="57">
        <v>1</v>
      </c>
      <c r="D25" s="58">
        <v>0.5</v>
      </c>
      <c r="E25" s="57">
        <v>8</v>
      </c>
      <c r="F25" s="59">
        <v>5200000</v>
      </c>
      <c r="G25" s="60">
        <f t="shared" si="0"/>
        <v>20800000</v>
      </c>
      <c r="H25" s="60">
        <f t="shared" si="1"/>
        <v>20800000</v>
      </c>
      <c r="J25" s="63">
        <v>0</v>
      </c>
      <c r="K25" s="64"/>
      <c r="L25" s="63"/>
      <c r="M25" s="65">
        <f t="shared" si="8"/>
        <v>5720000</v>
      </c>
      <c r="N25" s="66">
        <f t="shared" si="2"/>
        <v>0</v>
      </c>
      <c r="O25" s="66">
        <f t="shared" si="3"/>
        <v>0</v>
      </c>
      <c r="Q25" s="63"/>
      <c r="R25" s="64"/>
      <c r="S25" s="63"/>
      <c r="T25" s="65"/>
      <c r="U25" s="66">
        <f t="shared" si="4"/>
        <v>0</v>
      </c>
      <c r="V25" s="66">
        <f t="shared" si="5"/>
        <v>0</v>
      </c>
      <c r="X25" s="63"/>
      <c r="Y25" s="64"/>
      <c r="Z25" s="63"/>
      <c r="AA25" s="65"/>
      <c r="AB25" s="66">
        <f t="shared" si="6"/>
        <v>0</v>
      </c>
      <c r="AC25" s="66">
        <f t="shared" si="7"/>
        <v>0</v>
      </c>
    </row>
    <row r="26" spans="1:36" ht="15.75">
      <c r="A26" s="70"/>
      <c r="B26" s="62" t="s">
        <v>173</v>
      </c>
      <c r="C26" s="71">
        <v>1</v>
      </c>
      <c r="D26" s="72">
        <v>0.5</v>
      </c>
      <c r="E26" s="71">
        <v>8</v>
      </c>
      <c r="F26" s="73">
        <v>5800000</v>
      </c>
      <c r="G26" s="74">
        <f t="shared" si="0"/>
        <v>23200000</v>
      </c>
      <c r="H26" s="74">
        <f t="shared" si="1"/>
        <v>23200000</v>
      </c>
      <c r="J26" s="57">
        <v>0</v>
      </c>
      <c r="K26" s="58"/>
      <c r="L26" s="57"/>
      <c r="M26" s="75">
        <f t="shared" si="8"/>
        <v>6380000.0000000009</v>
      </c>
      <c r="N26" s="60"/>
      <c r="O26" s="60"/>
      <c r="Q26" s="57"/>
      <c r="R26" s="58"/>
      <c r="S26" s="57"/>
      <c r="T26" s="59"/>
      <c r="U26" s="60"/>
      <c r="V26" s="60"/>
      <c r="X26" s="57"/>
      <c r="Y26" s="58"/>
      <c r="Z26" s="57"/>
      <c r="AA26" s="59"/>
      <c r="AB26" s="60"/>
      <c r="AC26" s="60"/>
    </row>
    <row r="27" spans="1:36" ht="15.75">
      <c r="A27" s="67"/>
      <c r="B27" s="56" t="s">
        <v>174</v>
      </c>
      <c r="C27" s="57">
        <v>1</v>
      </c>
      <c r="D27" s="58">
        <v>0.02</v>
      </c>
      <c r="E27" s="57">
        <v>1</v>
      </c>
      <c r="F27" s="59">
        <v>12000000</v>
      </c>
      <c r="G27" s="60">
        <f t="shared" si="0"/>
        <v>240000</v>
      </c>
      <c r="H27" s="60">
        <f t="shared" si="1"/>
        <v>240000</v>
      </c>
      <c r="J27" s="57">
        <v>1</v>
      </c>
      <c r="K27" s="58">
        <v>0</v>
      </c>
      <c r="L27" s="57"/>
      <c r="M27" s="59">
        <f t="shared" si="8"/>
        <v>13200000.000000002</v>
      </c>
      <c r="N27" s="60">
        <f t="shared" si="2"/>
        <v>0</v>
      </c>
      <c r="O27" s="60">
        <f t="shared" si="3"/>
        <v>0</v>
      </c>
      <c r="Q27" s="57"/>
      <c r="R27" s="58"/>
      <c r="S27" s="57"/>
      <c r="T27" s="59"/>
      <c r="U27" s="60">
        <f t="shared" si="4"/>
        <v>0</v>
      </c>
      <c r="V27" s="60">
        <f t="shared" si="5"/>
        <v>0</v>
      </c>
      <c r="X27" s="57"/>
      <c r="Y27" s="58"/>
      <c r="Z27" s="57"/>
      <c r="AA27" s="59"/>
      <c r="AB27" s="60">
        <f t="shared" si="6"/>
        <v>0</v>
      </c>
      <c r="AC27" s="60">
        <f t="shared" si="7"/>
        <v>0</v>
      </c>
    </row>
    <row r="28" spans="1:36" ht="15.75">
      <c r="A28" s="61"/>
      <c r="B28" s="68" t="s">
        <v>175</v>
      </c>
      <c r="C28" s="63">
        <v>1</v>
      </c>
      <c r="D28" s="64">
        <v>0.03</v>
      </c>
      <c r="E28" s="63">
        <v>1</v>
      </c>
      <c r="F28" s="65">
        <v>9000000</v>
      </c>
      <c r="G28" s="66">
        <f t="shared" si="0"/>
        <v>270000</v>
      </c>
      <c r="H28" s="66">
        <f t="shared" si="1"/>
        <v>270000</v>
      </c>
      <c r="J28" s="63">
        <v>1</v>
      </c>
      <c r="K28" s="64">
        <v>0</v>
      </c>
      <c r="L28" s="63"/>
      <c r="M28" s="65">
        <f t="shared" si="8"/>
        <v>9900000</v>
      </c>
      <c r="N28" s="66">
        <f t="shared" si="2"/>
        <v>0</v>
      </c>
      <c r="O28" s="66">
        <f t="shared" si="3"/>
        <v>0</v>
      </c>
      <c r="Q28" s="63"/>
      <c r="R28" s="64"/>
      <c r="S28" s="63"/>
      <c r="T28" s="65"/>
      <c r="U28" s="66">
        <f t="shared" si="4"/>
        <v>0</v>
      </c>
      <c r="V28" s="66">
        <f t="shared" si="5"/>
        <v>0</v>
      </c>
      <c r="X28" s="63"/>
      <c r="Y28" s="64"/>
      <c r="Z28" s="63"/>
      <c r="AA28" s="65"/>
      <c r="AB28" s="66">
        <f t="shared" si="6"/>
        <v>0</v>
      </c>
      <c r="AC28" s="66">
        <f t="shared" si="7"/>
        <v>0</v>
      </c>
      <c r="AD28" s="61"/>
      <c r="AE28" s="68"/>
      <c r="AF28" s="63"/>
      <c r="AG28" s="64"/>
      <c r="AH28" s="63"/>
      <c r="AI28" s="65"/>
      <c r="AJ28" s="66"/>
    </row>
    <row r="29" spans="1:36" ht="15.75">
      <c r="A29" s="67"/>
      <c r="B29" s="56" t="s">
        <v>176</v>
      </c>
      <c r="C29" s="57">
        <v>1</v>
      </c>
      <c r="D29" s="58">
        <v>0.01</v>
      </c>
      <c r="E29" s="57">
        <v>1</v>
      </c>
      <c r="F29" s="59">
        <v>9000000</v>
      </c>
      <c r="G29" s="60">
        <f t="shared" si="0"/>
        <v>90000</v>
      </c>
      <c r="H29" s="60">
        <f t="shared" si="1"/>
        <v>90000</v>
      </c>
      <c r="J29" s="57">
        <v>1</v>
      </c>
      <c r="K29" s="58">
        <v>0.01</v>
      </c>
      <c r="L29" s="57"/>
      <c r="M29" s="59">
        <f t="shared" si="8"/>
        <v>9900000</v>
      </c>
      <c r="N29" s="60">
        <f t="shared" si="2"/>
        <v>0</v>
      </c>
      <c r="O29" s="60">
        <f t="shared" si="3"/>
        <v>0</v>
      </c>
      <c r="Q29" s="57"/>
      <c r="R29" s="58"/>
      <c r="S29" s="57"/>
      <c r="T29" s="59"/>
      <c r="U29" s="60">
        <f t="shared" si="4"/>
        <v>0</v>
      </c>
      <c r="V29" s="60">
        <f t="shared" si="5"/>
        <v>0</v>
      </c>
      <c r="X29" s="57"/>
      <c r="Y29" s="58"/>
      <c r="Z29" s="57"/>
      <c r="AA29" s="59"/>
      <c r="AB29" s="60">
        <f t="shared" si="6"/>
        <v>0</v>
      </c>
      <c r="AC29" s="60">
        <f t="shared" si="7"/>
        <v>0</v>
      </c>
    </row>
    <row r="30" spans="1:36" ht="15.75">
      <c r="A30" s="61"/>
      <c r="B30" s="68" t="s">
        <v>177</v>
      </c>
      <c r="C30" s="63">
        <v>1</v>
      </c>
      <c r="D30" s="64">
        <v>0.03</v>
      </c>
      <c r="E30" s="63">
        <v>1</v>
      </c>
      <c r="F30" s="65">
        <v>9000000</v>
      </c>
      <c r="G30" s="66">
        <f t="shared" si="0"/>
        <v>270000</v>
      </c>
      <c r="H30" s="66">
        <f t="shared" si="1"/>
        <v>270000</v>
      </c>
      <c r="J30" s="63">
        <v>1</v>
      </c>
      <c r="K30" s="64">
        <v>0.01</v>
      </c>
      <c r="L30" s="63"/>
      <c r="M30" s="65">
        <f t="shared" si="8"/>
        <v>9900000</v>
      </c>
      <c r="N30" s="66">
        <f t="shared" si="2"/>
        <v>0</v>
      </c>
      <c r="O30" s="66">
        <f t="shared" si="3"/>
        <v>0</v>
      </c>
      <c r="Q30" s="63"/>
      <c r="R30" s="64"/>
      <c r="S30" s="63"/>
      <c r="T30" s="65"/>
      <c r="U30" s="66">
        <f t="shared" si="4"/>
        <v>0</v>
      </c>
      <c r="V30" s="66">
        <f t="shared" si="5"/>
        <v>0</v>
      </c>
      <c r="X30" s="63"/>
      <c r="Y30" s="64"/>
      <c r="Z30" s="63"/>
      <c r="AA30" s="65"/>
      <c r="AB30" s="66">
        <f t="shared" si="6"/>
        <v>0</v>
      </c>
      <c r="AC30" s="66">
        <f t="shared" si="7"/>
        <v>0</v>
      </c>
      <c r="AD30" s="61"/>
      <c r="AE30" s="68"/>
      <c r="AF30" s="63"/>
      <c r="AG30" s="64"/>
      <c r="AH30" s="63"/>
      <c r="AI30" s="65"/>
      <c r="AJ30" s="66"/>
    </row>
    <row r="31" spans="1:36" ht="15.75">
      <c r="A31" s="67"/>
      <c r="B31" s="56"/>
      <c r="C31" s="57"/>
      <c r="D31" s="58"/>
      <c r="E31" s="57"/>
      <c r="F31" s="59"/>
      <c r="G31" s="60">
        <f t="shared" si="0"/>
        <v>0</v>
      </c>
      <c r="H31" s="60">
        <f t="shared" si="1"/>
        <v>0</v>
      </c>
      <c r="J31" s="57">
        <v>1</v>
      </c>
      <c r="K31" s="58">
        <v>0.03</v>
      </c>
      <c r="L31" s="57"/>
      <c r="M31" s="59">
        <f t="shared" si="8"/>
        <v>0</v>
      </c>
      <c r="N31" s="60">
        <f t="shared" si="2"/>
        <v>0</v>
      </c>
      <c r="O31" s="60">
        <f t="shared" si="3"/>
        <v>0</v>
      </c>
      <c r="Q31" s="57"/>
      <c r="R31" s="58"/>
      <c r="S31" s="57"/>
      <c r="T31" s="59"/>
      <c r="U31" s="60">
        <f t="shared" si="4"/>
        <v>0</v>
      </c>
      <c r="V31" s="60">
        <f t="shared" si="5"/>
        <v>0</v>
      </c>
      <c r="X31" s="57"/>
      <c r="Y31" s="58"/>
      <c r="Z31" s="57"/>
      <c r="AA31" s="59"/>
      <c r="AB31" s="60">
        <f t="shared" si="6"/>
        <v>0</v>
      </c>
      <c r="AC31" s="60">
        <f t="shared" si="7"/>
        <v>0</v>
      </c>
    </row>
    <row r="32" spans="1:36" ht="15.75">
      <c r="A32" s="61"/>
      <c r="B32" s="68"/>
      <c r="C32" s="63"/>
      <c r="D32" s="64"/>
      <c r="E32" s="63"/>
      <c r="F32" s="65"/>
      <c r="G32" s="66">
        <f t="shared" si="0"/>
        <v>0</v>
      </c>
      <c r="H32" s="66">
        <f t="shared" si="1"/>
        <v>0</v>
      </c>
      <c r="J32" s="63"/>
      <c r="K32" s="64"/>
      <c r="L32" s="63"/>
      <c r="M32" s="65">
        <f t="shared" si="8"/>
        <v>0</v>
      </c>
      <c r="N32" s="66">
        <f t="shared" si="2"/>
        <v>0</v>
      </c>
      <c r="O32" s="66">
        <f t="shared" si="3"/>
        <v>0</v>
      </c>
      <c r="Q32" s="63"/>
      <c r="R32" s="64"/>
      <c r="S32" s="63"/>
      <c r="T32" s="65"/>
      <c r="U32" s="66">
        <f t="shared" si="4"/>
        <v>0</v>
      </c>
      <c r="V32" s="66">
        <f t="shared" si="5"/>
        <v>0</v>
      </c>
      <c r="X32" s="63"/>
      <c r="Y32" s="64"/>
      <c r="Z32" s="63"/>
      <c r="AA32" s="65"/>
      <c r="AB32" s="66">
        <f t="shared" si="6"/>
        <v>0</v>
      </c>
      <c r="AC32" s="66">
        <f t="shared" si="7"/>
        <v>0</v>
      </c>
      <c r="AD32" s="61"/>
      <c r="AE32" s="68"/>
      <c r="AF32" s="63"/>
      <c r="AG32" s="64"/>
      <c r="AH32" s="63"/>
      <c r="AI32" s="65"/>
      <c r="AJ32" s="66"/>
    </row>
    <row r="33" spans="1:29" ht="15.75">
      <c r="A33" s="76"/>
      <c r="B33" s="77" t="s">
        <v>178</v>
      </c>
      <c r="C33" s="78"/>
      <c r="D33" s="78"/>
      <c r="E33" s="78"/>
      <c r="F33" s="79">
        <f>SUM(F16:F32)</f>
        <v>169000000</v>
      </c>
      <c r="G33" s="79">
        <f>SUM(G16:G32)</f>
        <v>64260000</v>
      </c>
      <c r="H33" s="79">
        <f>SUM(H16:H32)</f>
        <v>64260000</v>
      </c>
      <c r="J33" s="78"/>
      <c r="K33" s="78"/>
      <c r="L33" s="78"/>
      <c r="M33" s="79">
        <f>SUM(M16:M32)</f>
        <v>185900000</v>
      </c>
      <c r="N33" s="79">
        <f>SUM(N16:N32)</f>
        <v>0</v>
      </c>
      <c r="O33" s="79">
        <f>SUM(O16:O32)</f>
        <v>0</v>
      </c>
      <c r="Q33" s="78"/>
      <c r="R33" s="78"/>
      <c r="S33" s="78"/>
      <c r="T33" s="79">
        <f>SUM(T16:T32)</f>
        <v>0</v>
      </c>
      <c r="U33" s="79">
        <f>SUM(U16:U32)</f>
        <v>0</v>
      </c>
      <c r="V33" s="79">
        <f>SUM(V16:V32)</f>
        <v>0</v>
      </c>
      <c r="X33" s="78"/>
      <c r="Y33" s="78"/>
      <c r="Z33" s="78"/>
      <c r="AA33" s="79">
        <f>SUM(AA16:AA32)</f>
        <v>0</v>
      </c>
      <c r="AB33" s="79">
        <f>SUM(AB16:AB32)</f>
        <v>0</v>
      </c>
      <c r="AC33" s="79">
        <f>SUM(AC16:AC32)</f>
        <v>0</v>
      </c>
    </row>
    <row r="34" spans="1:29" ht="15.75">
      <c r="A34" s="80"/>
      <c r="B34" s="500"/>
      <c r="C34" s="501"/>
      <c r="D34" s="501"/>
      <c r="E34" s="501"/>
      <c r="F34" s="501"/>
      <c r="G34" s="501"/>
      <c r="H34" s="501"/>
    </row>
    <row r="35" spans="1:29" ht="38.25">
      <c r="A35" s="52" t="s">
        <v>155</v>
      </c>
      <c r="B35" s="52" t="s">
        <v>179</v>
      </c>
      <c r="C35" s="81" t="s">
        <v>157</v>
      </c>
      <c r="D35" s="82" t="s">
        <v>180</v>
      </c>
      <c r="E35" s="502" t="s">
        <v>181</v>
      </c>
      <c r="F35" s="503"/>
      <c r="G35" s="82" t="s">
        <v>161</v>
      </c>
      <c r="H35" s="82" t="s">
        <v>162</v>
      </c>
      <c r="J35" s="81" t="s">
        <v>157</v>
      </c>
      <c r="K35" s="82" t="s">
        <v>180</v>
      </c>
      <c r="L35" s="502" t="s">
        <v>181</v>
      </c>
      <c r="M35" s="503"/>
      <c r="N35" s="82" t="s">
        <v>161</v>
      </c>
      <c r="O35" s="82" t="s">
        <v>162</v>
      </c>
      <c r="Q35" s="81" t="s">
        <v>157</v>
      </c>
      <c r="R35" s="82" t="s">
        <v>180</v>
      </c>
      <c r="S35" s="502" t="s">
        <v>181</v>
      </c>
      <c r="T35" s="503"/>
      <c r="U35" s="82" t="s">
        <v>161</v>
      </c>
      <c r="V35" s="82" t="s">
        <v>162</v>
      </c>
      <c r="X35" s="81" t="s">
        <v>157</v>
      </c>
      <c r="Y35" s="82" t="s">
        <v>180</v>
      </c>
      <c r="Z35" s="502" t="s">
        <v>181</v>
      </c>
      <c r="AA35" s="503"/>
      <c r="AB35" s="82" t="s">
        <v>161</v>
      </c>
      <c r="AC35" s="82" t="s">
        <v>162</v>
      </c>
    </row>
    <row r="36" spans="1:29" ht="15.75">
      <c r="A36" s="83"/>
      <c r="B36" s="84" t="s">
        <v>182</v>
      </c>
      <c r="C36" s="85"/>
      <c r="D36" s="86"/>
      <c r="E36" s="493"/>
      <c r="F36" s="494"/>
      <c r="G36" s="87">
        <f t="shared" ref="G36:G43" si="9">+C36*D36*E36</f>
        <v>0</v>
      </c>
      <c r="H36" s="60">
        <f t="shared" ref="H36:H43" si="10">G36/(1-$I$38)</f>
        <v>0</v>
      </c>
      <c r="J36" s="85"/>
      <c r="K36" s="86"/>
      <c r="L36" s="493"/>
      <c r="M36" s="494"/>
      <c r="N36" s="87"/>
      <c r="O36" s="60"/>
      <c r="Q36" s="85"/>
      <c r="R36" s="86"/>
      <c r="S36" s="493"/>
      <c r="T36" s="494"/>
      <c r="U36" s="87"/>
      <c r="V36" s="60"/>
      <c r="X36" s="85"/>
      <c r="Y36" s="86"/>
      <c r="Z36" s="493"/>
      <c r="AA36" s="494"/>
      <c r="AB36" s="87"/>
      <c r="AC36" s="60"/>
    </row>
    <row r="37" spans="1:29" ht="15.75">
      <c r="A37" s="88"/>
      <c r="B37" s="68" t="s">
        <v>183</v>
      </c>
      <c r="C37" s="89"/>
      <c r="D37" s="90"/>
      <c r="E37" s="495"/>
      <c r="F37" s="496"/>
      <c r="G37" s="91">
        <f t="shared" si="9"/>
        <v>0</v>
      </c>
      <c r="H37" s="66">
        <f t="shared" si="10"/>
        <v>0</v>
      </c>
      <c r="J37" s="89"/>
      <c r="K37" s="90"/>
      <c r="L37" s="495"/>
      <c r="M37" s="496"/>
      <c r="N37" s="91"/>
      <c r="O37" s="66"/>
      <c r="Q37" s="89"/>
      <c r="R37" s="90"/>
      <c r="S37" s="495"/>
      <c r="T37" s="496"/>
      <c r="U37" s="91"/>
      <c r="V37" s="66"/>
      <c r="X37" s="89"/>
      <c r="Y37" s="90"/>
      <c r="Z37" s="495"/>
      <c r="AA37" s="496"/>
      <c r="AB37" s="91"/>
      <c r="AC37" s="66"/>
    </row>
    <row r="38" spans="1:29" ht="15.75">
      <c r="A38" s="92"/>
      <c r="B38" s="56" t="s">
        <v>184</v>
      </c>
      <c r="C38" s="93"/>
      <c r="D38" s="94"/>
      <c r="E38" s="504"/>
      <c r="F38" s="496"/>
      <c r="G38" s="87">
        <f t="shared" si="9"/>
        <v>0</v>
      </c>
      <c r="H38" s="60">
        <f t="shared" si="10"/>
        <v>0</v>
      </c>
      <c r="J38" s="93"/>
      <c r="K38" s="94"/>
      <c r="L38" s="504"/>
      <c r="M38" s="496"/>
      <c r="N38" s="87"/>
      <c r="O38" s="60"/>
      <c r="Q38" s="93"/>
      <c r="R38" s="94"/>
      <c r="S38" s="504"/>
      <c r="T38" s="496"/>
      <c r="U38" s="87"/>
      <c r="V38" s="60"/>
      <c r="X38" s="93"/>
      <c r="Y38" s="94"/>
      <c r="Z38" s="504"/>
      <c r="AA38" s="496"/>
      <c r="AB38" s="87"/>
      <c r="AC38" s="60"/>
    </row>
    <row r="39" spans="1:29" ht="15.75">
      <c r="A39" s="88"/>
      <c r="B39" s="68" t="s">
        <v>185</v>
      </c>
      <c r="C39" s="89"/>
      <c r="D39" s="90"/>
      <c r="E39" s="495"/>
      <c r="F39" s="496"/>
      <c r="G39" s="91">
        <f t="shared" si="9"/>
        <v>0</v>
      </c>
      <c r="H39" s="66">
        <f t="shared" si="10"/>
        <v>0</v>
      </c>
      <c r="J39" s="89"/>
      <c r="K39" s="90"/>
      <c r="L39" s="495"/>
      <c r="M39" s="496"/>
      <c r="N39" s="91"/>
      <c r="O39" s="66"/>
      <c r="Q39" s="89"/>
      <c r="R39" s="90"/>
      <c r="S39" s="495"/>
      <c r="T39" s="496"/>
      <c r="U39" s="91"/>
      <c r="V39" s="66"/>
      <c r="X39" s="89"/>
      <c r="Y39" s="90"/>
      <c r="Z39" s="495"/>
      <c r="AA39" s="496"/>
      <c r="AB39" s="91"/>
      <c r="AC39" s="66"/>
    </row>
    <row r="40" spans="1:29" ht="15.75">
      <c r="A40" s="92"/>
      <c r="B40" s="56" t="s">
        <v>186</v>
      </c>
      <c r="C40" s="93"/>
      <c r="D40" s="94"/>
      <c r="E40" s="504"/>
      <c r="F40" s="496"/>
      <c r="G40" s="87">
        <f t="shared" si="9"/>
        <v>0</v>
      </c>
      <c r="H40" s="60">
        <f t="shared" si="10"/>
        <v>0</v>
      </c>
      <c r="J40" s="93"/>
      <c r="K40" s="94"/>
      <c r="L40" s="504"/>
      <c r="M40" s="496"/>
      <c r="N40" s="87"/>
      <c r="O40" s="60"/>
      <c r="Q40" s="93"/>
      <c r="R40" s="94"/>
      <c r="S40" s="504"/>
      <c r="T40" s="496"/>
      <c r="U40" s="87"/>
      <c r="V40" s="60"/>
      <c r="X40" s="93"/>
      <c r="Y40" s="94"/>
      <c r="Z40" s="504"/>
      <c r="AA40" s="496"/>
      <c r="AB40" s="87"/>
      <c r="AC40" s="60"/>
    </row>
    <row r="41" spans="1:29" ht="15.75">
      <c r="A41" s="88"/>
      <c r="B41" s="68" t="s">
        <v>187</v>
      </c>
      <c r="C41" s="89"/>
      <c r="D41" s="90"/>
      <c r="E41" s="495"/>
      <c r="F41" s="496"/>
      <c r="G41" s="91">
        <f t="shared" si="9"/>
        <v>0</v>
      </c>
      <c r="H41" s="66">
        <f t="shared" si="10"/>
        <v>0</v>
      </c>
      <c r="J41" s="89"/>
      <c r="K41" s="90"/>
      <c r="L41" s="495"/>
      <c r="M41" s="496"/>
      <c r="N41" s="91"/>
      <c r="O41" s="66"/>
      <c r="Q41" s="89"/>
      <c r="R41" s="90"/>
      <c r="S41" s="495"/>
      <c r="T41" s="496"/>
      <c r="U41" s="91"/>
      <c r="V41" s="66"/>
      <c r="X41" s="89"/>
      <c r="Y41" s="90"/>
      <c r="Z41" s="495"/>
      <c r="AA41" s="496"/>
      <c r="AB41" s="91"/>
      <c r="AC41" s="66"/>
    </row>
    <row r="42" spans="1:29" ht="15.75">
      <c r="A42" s="92"/>
      <c r="B42" s="56" t="s">
        <v>188</v>
      </c>
      <c r="C42" s="93"/>
      <c r="D42" s="94"/>
      <c r="E42" s="504"/>
      <c r="F42" s="496"/>
      <c r="G42" s="87">
        <f t="shared" si="9"/>
        <v>0</v>
      </c>
      <c r="H42" s="60">
        <f t="shared" si="10"/>
        <v>0</v>
      </c>
      <c r="J42" s="93"/>
      <c r="K42" s="94"/>
      <c r="L42" s="504"/>
      <c r="M42" s="496"/>
      <c r="N42" s="87"/>
      <c r="O42" s="60"/>
      <c r="Q42" s="93"/>
      <c r="R42" s="94"/>
      <c r="S42" s="504"/>
      <c r="T42" s="496"/>
      <c r="U42" s="87"/>
      <c r="V42" s="60"/>
      <c r="X42" s="93"/>
      <c r="Y42" s="94"/>
      <c r="Z42" s="504"/>
      <c r="AA42" s="496"/>
      <c r="AB42" s="87"/>
      <c r="AC42" s="60"/>
    </row>
    <row r="43" spans="1:29" ht="15.75">
      <c r="A43" s="88"/>
      <c r="B43" s="68" t="s">
        <v>189</v>
      </c>
      <c r="C43" s="95"/>
      <c r="D43" s="96"/>
      <c r="E43" s="507"/>
      <c r="F43" s="508"/>
      <c r="G43" s="91">
        <f t="shared" si="9"/>
        <v>0</v>
      </c>
      <c r="H43" s="66">
        <f t="shared" si="10"/>
        <v>0</v>
      </c>
      <c r="J43" s="95"/>
      <c r="K43" s="96"/>
      <c r="L43" s="507"/>
      <c r="M43" s="508"/>
      <c r="N43" s="91"/>
      <c r="O43" s="66"/>
      <c r="Q43" s="95"/>
      <c r="R43" s="96"/>
      <c r="S43" s="507"/>
      <c r="T43" s="508"/>
      <c r="U43" s="91"/>
      <c r="V43" s="66"/>
      <c r="X43" s="95"/>
      <c r="Y43" s="96"/>
      <c r="Z43" s="507"/>
      <c r="AA43" s="508"/>
      <c r="AB43" s="91"/>
      <c r="AC43" s="66"/>
    </row>
    <row r="44" spans="1:29" ht="15.75">
      <c r="A44" s="76"/>
      <c r="B44" s="98" t="s">
        <v>178</v>
      </c>
      <c r="C44" s="99"/>
      <c r="D44" s="100"/>
      <c r="E44" s="505">
        <f>SUM(E36:F43)</f>
        <v>0</v>
      </c>
      <c r="F44" s="503"/>
      <c r="G44" s="101">
        <f>SUM(G36:G43)</f>
        <v>0</v>
      </c>
      <c r="H44" s="101">
        <f>SUM(H36:H43)</f>
        <v>0</v>
      </c>
      <c r="J44" s="99"/>
      <c r="K44" s="100"/>
      <c r="L44" s="505">
        <f>SUM(L36:M43)</f>
        <v>0</v>
      </c>
      <c r="M44" s="503"/>
      <c r="N44" s="101">
        <f>SUM(N36:N43)</f>
        <v>0</v>
      </c>
      <c r="O44" s="101">
        <f>SUM(O36:O43)</f>
        <v>0</v>
      </c>
      <c r="Q44" s="99"/>
      <c r="R44" s="100"/>
      <c r="S44" s="505">
        <f>SUM(S36:T43)</f>
        <v>0</v>
      </c>
      <c r="T44" s="503"/>
      <c r="U44" s="101">
        <f>SUM(U36:U43)</f>
        <v>0</v>
      </c>
      <c r="V44" s="101">
        <f>SUM(V36:V43)</f>
        <v>0</v>
      </c>
      <c r="X44" s="99"/>
      <c r="Y44" s="100"/>
      <c r="Z44" s="505">
        <f>SUM(Z36:AA43)</f>
        <v>0</v>
      </c>
      <c r="AA44" s="503"/>
      <c r="AB44" s="101">
        <f>SUM(AB36:AB43)</f>
        <v>0</v>
      </c>
      <c r="AC44" s="101">
        <f>SUM(AC36:AC43)</f>
        <v>0</v>
      </c>
    </row>
    <row r="45" spans="1:29" ht="15.75">
      <c r="A45" s="80"/>
      <c r="B45" s="102"/>
      <c r="C45" s="102"/>
      <c r="D45" s="102"/>
      <c r="E45" s="102"/>
      <c r="F45" s="103"/>
      <c r="G45" s="104"/>
      <c r="H45" s="80"/>
    </row>
    <row r="46" spans="1:29" ht="38.25">
      <c r="A46" s="52" t="s">
        <v>155</v>
      </c>
      <c r="B46" s="105" t="s">
        <v>190</v>
      </c>
      <c r="C46" s="106" t="s">
        <v>191</v>
      </c>
      <c r="D46" s="107" t="s">
        <v>192</v>
      </c>
      <c r="E46" s="506" t="s">
        <v>160</v>
      </c>
      <c r="F46" s="503"/>
      <c r="G46" s="82" t="s">
        <v>161</v>
      </c>
      <c r="H46" s="82" t="s">
        <v>162</v>
      </c>
      <c r="J46" s="106" t="s">
        <v>191</v>
      </c>
      <c r="K46" s="107" t="s">
        <v>192</v>
      </c>
      <c r="L46" s="506" t="s">
        <v>160</v>
      </c>
      <c r="M46" s="503"/>
      <c r="N46" s="82" t="s">
        <v>161</v>
      </c>
      <c r="O46" s="82" t="s">
        <v>162</v>
      </c>
      <c r="Q46" s="106" t="s">
        <v>191</v>
      </c>
      <c r="R46" s="107" t="s">
        <v>192</v>
      </c>
      <c r="S46" s="506" t="s">
        <v>160</v>
      </c>
      <c r="T46" s="503"/>
      <c r="U46" s="82" t="s">
        <v>161</v>
      </c>
      <c r="V46" s="82" t="s">
        <v>162</v>
      </c>
      <c r="X46" s="106" t="s">
        <v>191</v>
      </c>
      <c r="Y46" s="107" t="s">
        <v>192</v>
      </c>
      <c r="Z46" s="506" t="s">
        <v>160</v>
      </c>
      <c r="AA46" s="503"/>
      <c r="AB46" s="82" t="s">
        <v>161</v>
      </c>
      <c r="AC46" s="82" t="s">
        <v>162</v>
      </c>
    </row>
    <row r="47" spans="1:29" ht="15.75">
      <c r="A47" s="55"/>
      <c r="B47" s="108" t="s">
        <v>193</v>
      </c>
      <c r="C47" s="109"/>
      <c r="D47" s="110"/>
      <c r="E47" s="504"/>
      <c r="F47" s="496"/>
      <c r="G47" s="111">
        <f t="shared" ref="G47:G60" si="11">C47*D47*E47</f>
        <v>0</v>
      </c>
      <c r="H47" s="112">
        <f t="shared" ref="H47:H58" si="12">G47/(1-$I$49)</f>
        <v>0</v>
      </c>
      <c r="J47" s="109"/>
      <c r="K47" s="110"/>
      <c r="L47" s="504"/>
      <c r="M47" s="496"/>
      <c r="N47" s="111"/>
      <c r="O47" s="112"/>
      <c r="Q47" s="109"/>
      <c r="R47" s="110"/>
      <c r="S47" s="504"/>
      <c r="T47" s="496"/>
      <c r="U47" s="111"/>
      <c r="V47" s="112"/>
      <c r="X47" s="109"/>
      <c r="Y47" s="110"/>
      <c r="Z47" s="504"/>
      <c r="AA47" s="496"/>
      <c r="AB47" s="111"/>
      <c r="AC47" s="112"/>
    </row>
    <row r="48" spans="1:29" ht="15.75">
      <c r="A48" s="61"/>
      <c r="B48" s="113" t="s">
        <v>194</v>
      </c>
      <c r="C48" s="63"/>
      <c r="D48" s="114"/>
      <c r="E48" s="495"/>
      <c r="F48" s="496"/>
      <c r="G48" s="115">
        <f t="shared" si="11"/>
        <v>0</v>
      </c>
      <c r="H48" s="115">
        <f t="shared" si="12"/>
        <v>0</v>
      </c>
      <c r="J48" s="63"/>
      <c r="K48" s="114"/>
      <c r="L48" s="495"/>
      <c r="M48" s="496"/>
      <c r="N48" s="115"/>
      <c r="O48" s="115"/>
      <c r="Q48" s="63"/>
      <c r="R48" s="114"/>
      <c r="S48" s="495"/>
      <c r="T48" s="496"/>
      <c r="U48" s="115"/>
      <c r="V48" s="115"/>
      <c r="X48" s="63"/>
      <c r="Y48" s="114"/>
      <c r="Z48" s="495"/>
      <c r="AA48" s="496"/>
      <c r="AB48" s="115"/>
      <c r="AC48" s="115"/>
    </row>
    <row r="49" spans="1:29" ht="15.75">
      <c r="A49" s="67"/>
      <c r="B49" s="116" t="s">
        <v>195</v>
      </c>
      <c r="C49" s="117"/>
      <c r="D49" s="118"/>
      <c r="E49" s="504"/>
      <c r="F49" s="496"/>
      <c r="G49" s="111">
        <f t="shared" si="11"/>
        <v>0</v>
      </c>
      <c r="H49" s="112">
        <f t="shared" si="12"/>
        <v>0</v>
      </c>
      <c r="J49" s="117"/>
      <c r="K49" s="118"/>
      <c r="L49" s="504"/>
      <c r="M49" s="496"/>
      <c r="N49" s="111"/>
      <c r="O49" s="112"/>
      <c r="Q49" s="117"/>
      <c r="R49" s="118"/>
      <c r="S49" s="504"/>
      <c r="T49" s="496"/>
      <c r="U49" s="111"/>
      <c r="V49" s="112"/>
      <c r="X49" s="117"/>
      <c r="Y49" s="118"/>
      <c r="Z49" s="504"/>
      <c r="AA49" s="496"/>
      <c r="AB49" s="111"/>
      <c r="AC49" s="112"/>
    </row>
    <row r="50" spans="1:29" ht="15.75">
      <c r="A50" s="61"/>
      <c r="B50" s="113" t="s">
        <v>196</v>
      </c>
      <c r="C50" s="63"/>
      <c r="D50" s="114"/>
      <c r="E50" s="495"/>
      <c r="F50" s="496"/>
      <c r="G50" s="115">
        <f t="shared" si="11"/>
        <v>0</v>
      </c>
      <c r="H50" s="115">
        <f t="shared" si="12"/>
        <v>0</v>
      </c>
      <c r="J50" s="63"/>
      <c r="K50" s="114"/>
      <c r="L50" s="495"/>
      <c r="M50" s="496"/>
      <c r="N50" s="115"/>
      <c r="O50" s="115"/>
      <c r="Q50" s="63"/>
      <c r="R50" s="114"/>
      <c r="S50" s="495"/>
      <c r="T50" s="496"/>
      <c r="U50" s="115"/>
      <c r="V50" s="115"/>
      <c r="X50" s="63"/>
      <c r="Y50" s="114"/>
      <c r="Z50" s="495"/>
      <c r="AA50" s="496"/>
      <c r="AB50" s="115"/>
      <c r="AC50" s="115"/>
    </row>
    <row r="51" spans="1:29" ht="15.75">
      <c r="A51" s="67"/>
      <c r="B51" s="116" t="s">
        <v>197</v>
      </c>
      <c r="C51" s="117"/>
      <c r="D51" s="118"/>
      <c r="E51" s="504"/>
      <c r="F51" s="496"/>
      <c r="G51" s="111">
        <f t="shared" si="11"/>
        <v>0</v>
      </c>
      <c r="H51" s="112">
        <f t="shared" si="12"/>
        <v>0</v>
      </c>
      <c r="J51" s="117"/>
      <c r="K51" s="118"/>
      <c r="L51" s="504"/>
      <c r="M51" s="496"/>
      <c r="N51" s="111"/>
      <c r="O51" s="112"/>
      <c r="Q51" s="117"/>
      <c r="R51" s="118"/>
      <c r="S51" s="504"/>
      <c r="T51" s="496"/>
      <c r="U51" s="111"/>
      <c r="V51" s="112"/>
      <c r="X51" s="117"/>
      <c r="Y51" s="118"/>
      <c r="Z51" s="504"/>
      <c r="AA51" s="496"/>
      <c r="AB51" s="111"/>
      <c r="AC51" s="112"/>
    </row>
    <row r="52" spans="1:29" ht="15.75">
      <c r="A52" s="61"/>
      <c r="B52" s="113" t="s">
        <v>198</v>
      </c>
      <c r="C52" s="63"/>
      <c r="D52" s="114"/>
      <c r="E52" s="495"/>
      <c r="F52" s="496"/>
      <c r="G52" s="115">
        <f t="shared" si="11"/>
        <v>0</v>
      </c>
      <c r="H52" s="115">
        <f t="shared" si="12"/>
        <v>0</v>
      </c>
      <c r="J52" s="63"/>
      <c r="K52" s="114"/>
      <c r="L52" s="495"/>
      <c r="M52" s="496"/>
      <c r="N52" s="115"/>
      <c r="O52" s="115"/>
      <c r="Q52" s="63"/>
      <c r="R52" s="114"/>
      <c r="S52" s="495"/>
      <c r="T52" s="496"/>
      <c r="U52" s="115"/>
      <c r="V52" s="115"/>
      <c r="X52" s="63"/>
      <c r="Y52" s="114"/>
      <c r="Z52" s="495"/>
      <c r="AA52" s="496"/>
      <c r="AB52" s="115"/>
      <c r="AC52" s="115"/>
    </row>
    <row r="53" spans="1:29" ht="15.75">
      <c r="A53" s="67"/>
      <c r="B53" s="116" t="s">
        <v>199</v>
      </c>
      <c r="C53" s="117"/>
      <c r="D53" s="118"/>
      <c r="E53" s="504"/>
      <c r="F53" s="496"/>
      <c r="G53" s="111">
        <f t="shared" si="11"/>
        <v>0</v>
      </c>
      <c r="H53" s="112">
        <f t="shared" si="12"/>
        <v>0</v>
      </c>
      <c r="J53" s="117"/>
      <c r="K53" s="118"/>
      <c r="L53" s="504"/>
      <c r="M53" s="496"/>
      <c r="N53" s="111"/>
      <c r="O53" s="112"/>
      <c r="Q53" s="117"/>
      <c r="R53" s="118"/>
      <c r="S53" s="504"/>
      <c r="T53" s="496"/>
      <c r="U53" s="111"/>
      <c r="V53" s="112"/>
      <c r="X53" s="117"/>
      <c r="Y53" s="118"/>
      <c r="Z53" s="504"/>
      <c r="AA53" s="496"/>
      <c r="AB53" s="111"/>
      <c r="AC53" s="112"/>
    </row>
    <row r="54" spans="1:29" ht="15.75">
      <c r="A54" s="61"/>
      <c r="B54" s="113" t="s">
        <v>200</v>
      </c>
      <c r="C54" s="63"/>
      <c r="D54" s="114"/>
      <c r="E54" s="495"/>
      <c r="F54" s="496"/>
      <c r="G54" s="115">
        <f t="shared" si="11"/>
        <v>0</v>
      </c>
      <c r="H54" s="115">
        <f t="shared" si="12"/>
        <v>0</v>
      </c>
      <c r="J54" s="63"/>
      <c r="K54" s="114"/>
      <c r="L54" s="495"/>
      <c r="M54" s="496"/>
      <c r="N54" s="115"/>
      <c r="O54" s="115"/>
      <c r="Q54" s="63"/>
      <c r="R54" s="114"/>
      <c r="S54" s="495"/>
      <c r="T54" s="496"/>
      <c r="U54" s="115"/>
      <c r="V54" s="115"/>
      <c r="X54" s="63"/>
      <c r="Y54" s="114"/>
      <c r="Z54" s="495"/>
      <c r="AA54" s="496"/>
      <c r="AB54" s="115"/>
      <c r="AC54" s="115"/>
    </row>
    <row r="55" spans="1:29" ht="15.75">
      <c r="A55" s="67"/>
      <c r="B55" s="116" t="s">
        <v>201</v>
      </c>
      <c r="C55" s="117"/>
      <c r="D55" s="118"/>
      <c r="E55" s="504"/>
      <c r="F55" s="496"/>
      <c r="G55" s="111">
        <f t="shared" si="11"/>
        <v>0</v>
      </c>
      <c r="H55" s="112">
        <f t="shared" si="12"/>
        <v>0</v>
      </c>
      <c r="J55" s="117"/>
      <c r="K55" s="118"/>
      <c r="L55" s="504"/>
      <c r="M55" s="496"/>
      <c r="N55" s="111"/>
      <c r="O55" s="112"/>
      <c r="Q55" s="117"/>
      <c r="R55" s="118"/>
      <c r="S55" s="504"/>
      <c r="T55" s="496"/>
      <c r="U55" s="111"/>
      <c r="V55" s="112"/>
      <c r="X55" s="117"/>
      <c r="Y55" s="118"/>
      <c r="Z55" s="504"/>
      <c r="AA55" s="496"/>
      <c r="AB55" s="111"/>
      <c r="AC55" s="112"/>
    </row>
    <row r="56" spans="1:29" ht="15.75">
      <c r="A56" s="61"/>
      <c r="B56" s="113" t="s">
        <v>202</v>
      </c>
      <c r="C56" s="63"/>
      <c r="D56" s="114"/>
      <c r="E56" s="495"/>
      <c r="F56" s="496"/>
      <c r="G56" s="115">
        <f t="shared" si="11"/>
        <v>0</v>
      </c>
      <c r="H56" s="115">
        <f t="shared" si="12"/>
        <v>0</v>
      </c>
      <c r="J56" s="63"/>
      <c r="K56" s="114"/>
      <c r="L56" s="495"/>
      <c r="M56" s="496"/>
      <c r="N56" s="115"/>
      <c r="O56" s="115"/>
      <c r="Q56" s="63"/>
      <c r="R56" s="114"/>
      <c r="S56" s="495"/>
      <c r="T56" s="496"/>
      <c r="U56" s="115"/>
      <c r="V56" s="115"/>
      <c r="X56" s="63"/>
      <c r="Y56" s="114"/>
      <c r="Z56" s="495"/>
      <c r="AA56" s="496"/>
      <c r="AB56" s="115"/>
      <c r="AC56" s="115"/>
    </row>
    <row r="57" spans="1:29" ht="15.75">
      <c r="A57" s="67"/>
      <c r="B57" s="116" t="s">
        <v>203</v>
      </c>
      <c r="C57" s="117"/>
      <c r="D57" s="118"/>
      <c r="E57" s="504"/>
      <c r="F57" s="496"/>
      <c r="G57" s="111">
        <f t="shared" si="11"/>
        <v>0</v>
      </c>
      <c r="H57" s="112">
        <f t="shared" si="12"/>
        <v>0</v>
      </c>
      <c r="J57" s="117"/>
      <c r="K57" s="118"/>
      <c r="L57" s="504"/>
      <c r="M57" s="496"/>
      <c r="N57" s="111"/>
      <c r="O57" s="112"/>
      <c r="Q57" s="117"/>
      <c r="R57" s="118"/>
      <c r="S57" s="504"/>
      <c r="T57" s="496"/>
      <c r="U57" s="111"/>
      <c r="V57" s="112"/>
      <c r="X57" s="117"/>
      <c r="Y57" s="118"/>
      <c r="Z57" s="504"/>
      <c r="AA57" s="496"/>
      <c r="AB57" s="111"/>
      <c r="AC57" s="112"/>
    </row>
    <row r="58" spans="1:29" ht="15.75">
      <c r="A58" s="61"/>
      <c r="B58" s="113" t="s">
        <v>204</v>
      </c>
      <c r="C58" s="63"/>
      <c r="D58" s="114"/>
      <c r="E58" s="495"/>
      <c r="F58" s="496"/>
      <c r="G58" s="115">
        <f t="shared" si="11"/>
        <v>0</v>
      </c>
      <c r="H58" s="115">
        <f t="shared" si="12"/>
        <v>0</v>
      </c>
      <c r="J58" s="63"/>
      <c r="K58" s="114"/>
      <c r="L58" s="495"/>
      <c r="M58" s="496"/>
      <c r="N58" s="115"/>
      <c r="O58" s="115"/>
      <c r="Q58" s="63"/>
      <c r="R58" s="114"/>
      <c r="S58" s="495"/>
      <c r="T58" s="496"/>
      <c r="U58" s="115"/>
      <c r="V58" s="115"/>
      <c r="X58" s="63"/>
      <c r="Y58" s="114"/>
      <c r="Z58" s="495"/>
      <c r="AA58" s="496"/>
      <c r="AB58" s="115"/>
      <c r="AC58" s="115"/>
    </row>
    <row r="59" spans="1:29" ht="15.75">
      <c r="A59" s="67"/>
      <c r="B59" s="116" t="s">
        <v>205</v>
      </c>
      <c r="C59" s="117"/>
      <c r="D59" s="118"/>
      <c r="E59" s="504"/>
      <c r="F59" s="496"/>
      <c r="G59" s="111">
        <f t="shared" si="11"/>
        <v>0</v>
      </c>
      <c r="H59" s="112">
        <f>G59</f>
        <v>0</v>
      </c>
      <c r="J59" s="117"/>
      <c r="K59" s="118"/>
      <c r="L59" s="504"/>
      <c r="M59" s="496"/>
      <c r="N59" s="111"/>
      <c r="O59" s="112"/>
      <c r="Q59" s="117"/>
      <c r="R59" s="118"/>
      <c r="S59" s="504"/>
      <c r="T59" s="496"/>
      <c r="U59" s="111"/>
      <c r="V59" s="112"/>
      <c r="X59" s="117"/>
      <c r="Y59" s="118"/>
      <c r="Z59" s="504"/>
      <c r="AA59" s="496"/>
      <c r="AB59" s="111"/>
      <c r="AC59" s="112"/>
    </row>
    <row r="60" spans="1:29" ht="15.75">
      <c r="A60" s="61"/>
      <c r="B60" s="113"/>
      <c r="C60" s="97"/>
      <c r="D60" s="114"/>
      <c r="E60" s="495"/>
      <c r="F60" s="496"/>
      <c r="G60" s="115">
        <f t="shared" si="11"/>
        <v>0</v>
      </c>
      <c r="H60" s="115">
        <f>G60/(1-$I$49)</f>
        <v>0</v>
      </c>
      <c r="J60" s="97"/>
      <c r="K60" s="114"/>
      <c r="L60" s="495"/>
      <c r="M60" s="496"/>
      <c r="N60" s="115"/>
      <c r="O60" s="115"/>
      <c r="Q60" s="97"/>
      <c r="R60" s="114"/>
      <c r="S60" s="495"/>
      <c r="T60" s="496"/>
      <c r="U60" s="115"/>
      <c r="V60" s="115"/>
      <c r="X60" s="97"/>
      <c r="Y60" s="114"/>
      <c r="Z60" s="495"/>
      <c r="AA60" s="496"/>
      <c r="AB60" s="115"/>
      <c r="AC60" s="115"/>
    </row>
    <row r="61" spans="1:29" ht="15.75">
      <c r="A61" s="76"/>
      <c r="B61" s="119" t="s">
        <v>206</v>
      </c>
      <c r="C61" s="120"/>
      <c r="D61" s="120"/>
      <c r="E61" s="505"/>
      <c r="F61" s="503"/>
      <c r="G61" s="121">
        <f>SUM(G47:G60)</f>
        <v>0</v>
      </c>
      <c r="H61" s="122">
        <f>SUM(H47:H60)</f>
        <v>0</v>
      </c>
      <c r="J61" s="120"/>
      <c r="K61" s="120"/>
      <c r="L61" s="505"/>
      <c r="M61" s="503"/>
      <c r="N61" s="121">
        <f>SUM(N47:N60)</f>
        <v>0</v>
      </c>
      <c r="O61" s="122">
        <f>SUM(O47:O60)</f>
        <v>0</v>
      </c>
      <c r="Q61" s="120"/>
      <c r="R61" s="120"/>
      <c r="S61" s="505"/>
      <c r="T61" s="503"/>
      <c r="U61" s="121">
        <f>SUM(U47:U60)</f>
        <v>0</v>
      </c>
      <c r="V61" s="122">
        <f>SUM(V47:V60)</f>
        <v>0</v>
      </c>
      <c r="X61" s="120"/>
      <c r="Y61" s="120"/>
      <c r="Z61" s="505"/>
      <c r="AA61" s="503"/>
      <c r="AB61" s="121">
        <f>SUM(AB47:AB60)</f>
        <v>0</v>
      </c>
      <c r="AC61" s="122">
        <f>SUM(AC47:AC60)</f>
        <v>0</v>
      </c>
    </row>
    <row r="62" spans="1:29" ht="15.75">
      <c r="A62" s="123"/>
      <c r="B62" s="113"/>
      <c r="C62" s="509"/>
      <c r="D62" s="510"/>
      <c r="E62" s="511"/>
      <c r="F62" s="512"/>
      <c r="G62" s="66"/>
      <c r="H62" s="66"/>
    </row>
    <row r="63" spans="1:29" ht="15.75">
      <c r="A63" s="76"/>
      <c r="B63" s="119" t="s">
        <v>207</v>
      </c>
      <c r="C63" s="513"/>
      <c r="D63" s="503"/>
      <c r="E63" s="513"/>
      <c r="F63" s="503"/>
      <c r="G63" s="124">
        <f>G33+G44+G61</f>
        <v>64260000</v>
      </c>
      <c r="H63" s="124">
        <f>H33+H44+H61</f>
        <v>64260000</v>
      </c>
      <c r="J63" s="513"/>
      <c r="K63" s="503"/>
      <c r="L63" s="513"/>
      <c r="M63" s="503"/>
      <c r="N63" s="124">
        <f>N33+N44+N61</f>
        <v>0</v>
      </c>
      <c r="O63" s="124">
        <f>O33+O44+O61</f>
        <v>0</v>
      </c>
      <c r="Q63" s="513"/>
      <c r="R63" s="503"/>
      <c r="S63" s="513"/>
      <c r="T63" s="503"/>
      <c r="U63" s="124">
        <f>U33+U44+U61</f>
        <v>0</v>
      </c>
      <c r="V63" s="124">
        <f>V33+V44+V61</f>
        <v>0</v>
      </c>
      <c r="X63" s="513"/>
      <c r="Y63" s="503"/>
      <c r="Z63" s="513"/>
      <c r="AA63" s="503"/>
      <c r="AB63" s="124">
        <f>AB33+AB44+AB61</f>
        <v>0</v>
      </c>
      <c r="AC63" s="124">
        <f>AC33+AC44+AC61</f>
        <v>0</v>
      </c>
    </row>
    <row r="64" spans="1:29" ht="15.75">
      <c r="A64" s="125"/>
      <c r="B64" s="113" t="s">
        <v>208</v>
      </c>
      <c r="C64" s="514">
        <v>1.0999999999999999E-2</v>
      </c>
      <c r="D64" s="515"/>
      <c r="E64" s="516"/>
      <c r="F64" s="503"/>
      <c r="G64" s="66">
        <f>G63*C64</f>
        <v>706860</v>
      </c>
      <c r="H64" s="66">
        <f>G64</f>
        <v>706860</v>
      </c>
      <c r="J64" s="514">
        <v>1.0999999999999999E-2</v>
      </c>
      <c r="K64" s="515"/>
      <c r="L64" s="516"/>
      <c r="M64" s="503"/>
      <c r="N64" s="66">
        <f>N63*J64</f>
        <v>0</v>
      </c>
      <c r="O64" s="66">
        <f>N64</f>
        <v>0</v>
      </c>
      <c r="Q64" s="514">
        <v>1.0999999999999999E-2</v>
      </c>
      <c r="R64" s="515"/>
      <c r="S64" s="516"/>
      <c r="T64" s="503"/>
      <c r="U64" s="66">
        <f>U63*Q64</f>
        <v>0</v>
      </c>
      <c r="V64" s="66">
        <f>U64</f>
        <v>0</v>
      </c>
      <c r="X64" s="514">
        <v>1.0999999999999999E-2</v>
      </c>
      <c r="Y64" s="515"/>
      <c r="Z64" s="516"/>
      <c r="AA64" s="503"/>
      <c r="AB64" s="66">
        <f>AB63*X64</f>
        <v>0</v>
      </c>
      <c r="AC64" s="66">
        <f>AB64</f>
        <v>0</v>
      </c>
    </row>
    <row r="65" spans="1:29" ht="15.75">
      <c r="A65" s="126"/>
      <c r="B65" s="127" t="s">
        <v>209</v>
      </c>
      <c r="C65" s="518">
        <v>1.2E-2</v>
      </c>
      <c r="D65" s="503"/>
      <c r="E65" s="516"/>
      <c r="F65" s="503"/>
      <c r="G65" s="128">
        <f>H63*C65</f>
        <v>771120</v>
      </c>
      <c r="H65" s="128">
        <f>G65</f>
        <v>771120</v>
      </c>
      <c r="J65" s="518">
        <v>1.2E-2</v>
      </c>
      <c r="K65" s="503"/>
      <c r="L65" s="516"/>
      <c r="M65" s="503"/>
      <c r="N65" s="128">
        <f>O63*J65</f>
        <v>0</v>
      </c>
      <c r="O65" s="128">
        <f>N65</f>
        <v>0</v>
      </c>
      <c r="Q65" s="518">
        <v>1.2E-2</v>
      </c>
      <c r="R65" s="503"/>
      <c r="S65" s="516"/>
      <c r="T65" s="503"/>
      <c r="U65" s="128">
        <f>V63*Q65</f>
        <v>0</v>
      </c>
      <c r="V65" s="128">
        <f>U65</f>
        <v>0</v>
      </c>
      <c r="X65" s="518">
        <v>1.2E-2</v>
      </c>
      <c r="Y65" s="503"/>
      <c r="Z65" s="516"/>
      <c r="AA65" s="503"/>
      <c r="AB65" s="128">
        <f>AC63*X65</f>
        <v>0</v>
      </c>
      <c r="AC65" s="128">
        <f>AB65</f>
        <v>0</v>
      </c>
    </row>
    <row r="66" spans="1:29" ht="15.75">
      <c r="A66" s="126"/>
      <c r="B66" s="129" t="s">
        <v>210</v>
      </c>
      <c r="C66" s="518">
        <v>4.0000000000000001E-3</v>
      </c>
      <c r="D66" s="503"/>
      <c r="E66" s="516"/>
      <c r="F66" s="503"/>
      <c r="G66" s="130">
        <f>H66</f>
        <v>312912.78480000002</v>
      </c>
      <c r="H66" s="130">
        <f>SUM(H63:H65)*(1+0.19)*C66</f>
        <v>312912.78480000002</v>
      </c>
      <c r="J66" s="518">
        <v>4.0000000000000001E-3</v>
      </c>
      <c r="K66" s="503"/>
      <c r="L66" s="516"/>
      <c r="M66" s="503"/>
      <c r="N66" s="130">
        <f>O66</f>
        <v>0</v>
      </c>
      <c r="O66" s="130">
        <f>SUM(O63:O65)*(1+0.19)*J66</f>
        <v>0</v>
      </c>
      <c r="Q66" s="518">
        <v>4.0000000000000001E-3</v>
      </c>
      <c r="R66" s="503"/>
      <c r="S66" s="516"/>
      <c r="T66" s="503"/>
      <c r="U66" s="130">
        <f>V66</f>
        <v>0</v>
      </c>
      <c r="V66" s="130">
        <f>SUM(V63:V65)*(1+0.19)*Q66</f>
        <v>0</v>
      </c>
      <c r="X66" s="518">
        <v>4.0000000000000001E-3</v>
      </c>
      <c r="Y66" s="503"/>
      <c r="Z66" s="516"/>
      <c r="AA66" s="503"/>
      <c r="AB66" s="130">
        <f>AC66</f>
        <v>0</v>
      </c>
      <c r="AC66" s="130">
        <f>SUM(AC63:AC65)*(1+0.19)*X66</f>
        <v>0</v>
      </c>
    </row>
    <row r="67" spans="1:29" ht="15.75">
      <c r="A67" s="131"/>
      <c r="B67" s="77" t="s">
        <v>211</v>
      </c>
      <c r="C67" s="132"/>
      <c r="D67" s="132"/>
      <c r="E67" s="133"/>
      <c r="F67" s="134"/>
      <c r="G67" s="79">
        <f>SUM(G63:G66)</f>
        <v>66050892.7848</v>
      </c>
      <c r="H67" s="135">
        <f>SUM(H63:H66)</f>
        <v>66050892.7848</v>
      </c>
      <c r="J67" s="132"/>
      <c r="K67" s="132"/>
      <c r="L67" s="133"/>
      <c r="M67" s="134"/>
      <c r="N67" s="79">
        <f>SUM(N63:N66)</f>
        <v>0</v>
      </c>
      <c r="O67" s="135">
        <f>SUM(O63:O66)</f>
        <v>0</v>
      </c>
      <c r="Q67" s="132"/>
      <c r="R67" s="132"/>
      <c r="S67" s="133"/>
      <c r="T67" s="134"/>
      <c r="U67" s="79">
        <f>SUM(U63:U66)</f>
        <v>0</v>
      </c>
      <c r="V67" s="135">
        <f>SUM(V63:V66)</f>
        <v>0</v>
      </c>
      <c r="X67" s="132"/>
      <c r="Y67" s="132"/>
      <c r="Z67" s="133"/>
      <c r="AA67" s="134"/>
      <c r="AB67" s="79">
        <f>SUM(AB63:AB66)</f>
        <v>0</v>
      </c>
      <c r="AC67" s="135">
        <f>SUM(AC63:AC66)</f>
        <v>0</v>
      </c>
    </row>
    <row r="68" spans="1:29" ht="15.75">
      <c r="A68" s="517"/>
      <c r="B68" s="510"/>
      <c r="C68" s="510"/>
      <c r="D68" s="510"/>
      <c r="E68" s="510"/>
      <c r="F68" s="510"/>
      <c r="G68" s="510"/>
      <c r="H68" s="503"/>
    </row>
    <row r="69" spans="1:29" ht="15.75">
      <c r="A69" s="76"/>
      <c r="B69" s="119" t="s">
        <v>212</v>
      </c>
      <c r="C69" s="136">
        <v>0.19</v>
      </c>
      <c r="D69" s="132"/>
      <c r="E69" s="133"/>
      <c r="F69" s="134"/>
      <c r="G69" s="79"/>
      <c r="H69" s="137">
        <f>H67*C69</f>
        <v>12549669.629112</v>
      </c>
      <c r="J69" s="119" t="s">
        <v>212</v>
      </c>
      <c r="K69" s="136"/>
      <c r="L69" s="132"/>
      <c r="M69" s="136">
        <v>0.19</v>
      </c>
      <c r="N69" s="79"/>
      <c r="O69" s="137">
        <f>O67*M69</f>
        <v>0</v>
      </c>
      <c r="Q69" s="119" t="s">
        <v>212</v>
      </c>
      <c r="R69" s="136"/>
      <c r="S69" s="132"/>
      <c r="T69" s="136">
        <v>0.19</v>
      </c>
      <c r="U69" s="79"/>
      <c r="V69" s="137">
        <f>V67*T69</f>
        <v>0</v>
      </c>
      <c r="X69" s="119" t="s">
        <v>212</v>
      </c>
      <c r="Y69" s="136"/>
      <c r="Z69" s="132"/>
      <c r="AA69" s="136">
        <v>0.19</v>
      </c>
      <c r="AB69" s="79"/>
      <c r="AC69" s="137">
        <f>AC67*AA69</f>
        <v>0</v>
      </c>
    </row>
    <row r="70" spans="1:29">
      <c r="A70" s="138"/>
      <c r="B70" s="139" t="s">
        <v>213</v>
      </c>
      <c r="C70" s="139"/>
      <c r="D70" s="139"/>
      <c r="E70" s="139"/>
      <c r="F70" s="139"/>
      <c r="G70" s="140"/>
      <c r="H70" s="137">
        <f>H67+H69</f>
        <v>78600562.413911998</v>
      </c>
      <c r="J70" s="139" t="s">
        <v>213</v>
      </c>
      <c r="K70" s="139"/>
      <c r="L70" s="139"/>
      <c r="M70" s="139"/>
      <c r="N70" s="140"/>
      <c r="O70" s="137">
        <f>O67+O69</f>
        <v>0</v>
      </c>
      <c r="Q70" s="139" t="s">
        <v>213</v>
      </c>
      <c r="R70" s="139"/>
      <c r="S70" s="139"/>
      <c r="T70" s="139"/>
      <c r="U70" s="140"/>
      <c r="V70" s="137">
        <f>V67+V69</f>
        <v>0</v>
      </c>
      <c r="X70" s="139" t="s">
        <v>213</v>
      </c>
      <c r="Y70" s="139"/>
      <c r="Z70" s="139"/>
      <c r="AA70" s="139"/>
      <c r="AB70" s="140"/>
      <c r="AC70" s="137">
        <f>AC67+AC69</f>
        <v>0</v>
      </c>
    </row>
    <row r="71" spans="1:29">
      <c r="A71" s="141"/>
      <c r="B71" s="141"/>
      <c r="C71" s="141"/>
      <c r="D71" s="141"/>
      <c r="E71" s="141"/>
      <c r="F71" s="141"/>
      <c r="G71" s="141"/>
      <c r="H71" s="104"/>
    </row>
    <row r="72" spans="1:29" ht="15.75">
      <c r="A72" s="80"/>
      <c r="B72" s="142" t="s">
        <v>214</v>
      </c>
      <c r="C72" s="102"/>
      <c r="D72" s="102"/>
      <c r="E72" s="102"/>
      <c r="F72" s="102"/>
      <c r="G72" s="102"/>
      <c r="H72" s="80"/>
    </row>
    <row r="73" spans="1:29" ht="15.75">
      <c r="A73" s="188"/>
      <c r="B73" s="189" t="s">
        <v>215</v>
      </c>
      <c r="C73" s="143">
        <v>8.6400000000000005E-2</v>
      </c>
      <c r="D73" s="188"/>
      <c r="E73" s="144"/>
      <c r="F73" s="188"/>
      <c r="G73" s="145">
        <f>+$H$69*C73</f>
        <v>1084291.4559552767</v>
      </c>
      <c r="H73" s="145">
        <v>0</v>
      </c>
      <c r="J73" s="143">
        <v>8.6400000000000005E-2</v>
      </c>
      <c r="K73" s="188"/>
      <c r="L73" s="144"/>
      <c r="M73" s="188"/>
      <c r="N73" s="145">
        <f>+$H$69*J73</f>
        <v>1084291.4559552767</v>
      </c>
      <c r="O73" s="145">
        <v>0</v>
      </c>
      <c r="Q73" s="143">
        <v>8.6400000000000005E-2</v>
      </c>
      <c r="R73" s="188"/>
      <c r="S73" s="144"/>
      <c r="T73" s="188"/>
      <c r="U73" s="145">
        <f>+$H$69*Q73</f>
        <v>1084291.4559552767</v>
      </c>
      <c r="V73" s="145">
        <v>0</v>
      </c>
      <c r="X73" s="143">
        <v>8.6400000000000005E-2</v>
      </c>
      <c r="Y73" s="188"/>
      <c r="Z73" s="144"/>
      <c r="AA73" s="188"/>
      <c r="AB73" s="145">
        <f>+$H$69*X73</f>
        <v>1084291.4559552767</v>
      </c>
      <c r="AC73" s="145">
        <v>0</v>
      </c>
    </row>
    <row r="74" spans="1:29" ht="15.75">
      <c r="A74" s="188"/>
      <c r="B74" s="189" t="s">
        <v>216</v>
      </c>
      <c r="C74" s="143">
        <v>0.15229999999999999</v>
      </c>
      <c r="D74" s="188"/>
      <c r="E74" s="144"/>
      <c r="F74" s="188"/>
      <c r="G74" s="145">
        <f>+$H$69*C74</f>
        <v>1911314.6845137575</v>
      </c>
      <c r="H74" s="145">
        <v>0</v>
      </c>
      <c r="J74" s="143">
        <v>0.15229999999999999</v>
      </c>
      <c r="K74" s="188"/>
      <c r="L74" s="144"/>
      <c r="M74" s="188"/>
      <c r="N74" s="145">
        <f>+$H$69*J74</f>
        <v>1911314.6845137575</v>
      </c>
      <c r="O74" s="145">
        <v>0</v>
      </c>
      <c r="Q74" s="143">
        <v>0.15229999999999999</v>
      </c>
      <c r="R74" s="188"/>
      <c r="S74" s="144"/>
      <c r="T74" s="188"/>
      <c r="U74" s="145">
        <f>+$H$69*Q74</f>
        <v>1911314.6845137575</v>
      </c>
      <c r="V74" s="145">
        <v>0</v>
      </c>
      <c r="X74" s="143">
        <v>0.15229999999999999</v>
      </c>
      <c r="Y74" s="188"/>
      <c r="Z74" s="144"/>
      <c r="AA74" s="188"/>
      <c r="AB74" s="145">
        <f>+$H$69*X74</f>
        <v>1911314.6845137575</v>
      </c>
      <c r="AC74" s="145">
        <v>0</v>
      </c>
    </row>
    <row r="75" spans="1:29" ht="15.75">
      <c r="A75" s="188"/>
      <c r="B75" s="189" t="s">
        <v>217</v>
      </c>
      <c r="C75" s="143">
        <v>7.1043193009099739E-2</v>
      </c>
      <c r="D75" s="188"/>
      <c r="E75" s="144"/>
      <c r="F75" s="188"/>
      <c r="G75" s="145">
        <f>+$H$69*C75</f>
        <v>891568.60166144092</v>
      </c>
      <c r="H75" s="145">
        <v>0</v>
      </c>
      <c r="J75" s="143">
        <v>7.1043193009099739E-2</v>
      </c>
      <c r="K75" s="188"/>
      <c r="L75" s="144"/>
      <c r="M75" s="188"/>
      <c r="N75" s="145">
        <f>+$H$69*J75</f>
        <v>891568.60166144092</v>
      </c>
      <c r="O75" s="145">
        <v>0</v>
      </c>
      <c r="Q75" s="143">
        <v>7.1043193009099739E-2</v>
      </c>
      <c r="R75" s="188"/>
      <c r="S75" s="144"/>
      <c r="T75" s="188"/>
      <c r="U75" s="145">
        <f>+$H$69*Q75</f>
        <v>891568.60166144092</v>
      </c>
      <c r="V75" s="145">
        <v>0</v>
      </c>
      <c r="X75" s="143">
        <v>7.1043193009099739E-2</v>
      </c>
      <c r="Y75" s="188"/>
      <c r="Z75" s="144"/>
      <c r="AA75" s="188"/>
      <c r="AB75" s="145">
        <f>+$H$69*X75</f>
        <v>891568.60166144092</v>
      </c>
      <c r="AC75" s="145">
        <v>0</v>
      </c>
    </row>
    <row r="76" spans="1:29" ht="15.75">
      <c r="A76" s="188"/>
      <c r="B76" s="189" t="s">
        <v>218</v>
      </c>
      <c r="C76" s="143">
        <v>1</v>
      </c>
      <c r="D76" s="188"/>
      <c r="E76" s="144"/>
      <c r="F76" s="188"/>
      <c r="G76" s="146">
        <f>G67*C76</f>
        <v>66050892.7848</v>
      </c>
      <c r="H76" s="145">
        <v>0</v>
      </c>
      <c r="J76" s="143">
        <v>1</v>
      </c>
      <c r="K76" s="188"/>
      <c r="L76" s="144"/>
      <c r="M76" s="188"/>
      <c r="N76" s="146">
        <f>N67*J76</f>
        <v>0</v>
      </c>
      <c r="O76" s="145">
        <v>0</v>
      </c>
      <c r="Q76" s="143">
        <v>1</v>
      </c>
      <c r="R76" s="188"/>
      <c r="S76" s="144"/>
      <c r="T76" s="188"/>
      <c r="U76" s="146">
        <f>U67*Q76</f>
        <v>0</v>
      </c>
      <c r="V76" s="145">
        <v>0</v>
      </c>
      <c r="X76" s="143">
        <v>1</v>
      </c>
      <c r="Y76" s="188"/>
      <c r="Z76" s="144"/>
      <c r="AA76" s="188"/>
      <c r="AB76" s="146">
        <f>AB67*X76</f>
        <v>0</v>
      </c>
      <c r="AC76" s="145">
        <v>0</v>
      </c>
    </row>
    <row r="77" spans="1:29" ht="15.75">
      <c r="A77" s="76"/>
      <c r="B77" s="119" t="s">
        <v>219</v>
      </c>
      <c r="C77" s="132"/>
      <c r="D77" s="132"/>
      <c r="E77" s="133"/>
      <c r="F77" s="147">
        <f>C73+C74+C75+C76</f>
        <v>1.3097431930090997</v>
      </c>
      <c r="G77" s="79">
        <f>G67+G73+G74+G75+G76</f>
        <v>135988960.31173047</v>
      </c>
      <c r="H77" s="79">
        <f>H67</f>
        <v>66050892.7848</v>
      </c>
      <c r="J77" s="132"/>
      <c r="K77" s="132"/>
      <c r="L77" s="133"/>
      <c r="M77" s="147">
        <f>J73+J74+J75+J76</f>
        <v>1.3097431930090997</v>
      </c>
      <c r="N77" s="79">
        <f>N67+N73+N74+N75+N76</f>
        <v>3887174.7421304751</v>
      </c>
      <c r="O77" s="79">
        <f>O67</f>
        <v>0</v>
      </c>
      <c r="Q77" s="132"/>
      <c r="R77" s="132"/>
      <c r="S77" s="133"/>
      <c r="T77" s="147">
        <f>Q73+Q74+Q75+Q76</f>
        <v>1.3097431930090997</v>
      </c>
      <c r="U77" s="79">
        <f>U67+U73+U74+U75+U76</f>
        <v>3887174.7421304751</v>
      </c>
      <c r="V77" s="79">
        <f>V67</f>
        <v>0</v>
      </c>
      <c r="X77" s="132"/>
      <c r="Y77" s="132"/>
      <c r="Z77" s="133"/>
      <c r="AA77" s="147">
        <f>X73+X74+X75+X76</f>
        <v>1.3097431930090997</v>
      </c>
      <c r="AB77" s="79">
        <f>AB67+AB73+AB74+AB75+AB76</f>
        <v>3887174.7421304751</v>
      </c>
      <c r="AC77" s="79">
        <f>AC67</f>
        <v>0</v>
      </c>
    </row>
    <row r="78" spans="1:29" ht="15.75">
      <c r="A78" s="80"/>
      <c r="B78" s="148"/>
      <c r="C78" s="148"/>
      <c r="D78" s="148"/>
      <c r="E78" s="102"/>
      <c r="F78" s="103"/>
      <c r="G78" s="104"/>
      <c r="H78" s="104"/>
    </row>
  </sheetData>
  <mergeCells count="160">
    <mergeCell ref="A68:H68"/>
    <mergeCell ref="X65:Y65"/>
    <mergeCell ref="Z65:AA65"/>
    <mergeCell ref="C66:D66"/>
    <mergeCell ref="E66:F66"/>
    <mergeCell ref="J66:K66"/>
    <mergeCell ref="L66:M66"/>
    <mergeCell ref="Q66:R66"/>
    <mergeCell ref="S66:T66"/>
    <mergeCell ref="X66:Y66"/>
    <mergeCell ref="Z66:AA66"/>
    <mergeCell ref="C65:D65"/>
    <mergeCell ref="E65:F65"/>
    <mergeCell ref="J65:K65"/>
    <mergeCell ref="L65:M65"/>
    <mergeCell ref="Q65:R65"/>
    <mergeCell ref="S65:T65"/>
    <mergeCell ref="X63:Y63"/>
    <mergeCell ref="Z63:AA63"/>
    <mergeCell ref="C64:D64"/>
    <mergeCell ref="E64:F64"/>
    <mergeCell ref="J64:K64"/>
    <mergeCell ref="L64:M64"/>
    <mergeCell ref="Q64:R64"/>
    <mergeCell ref="S64:T64"/>
    <mergeCell ref="X64:Y64"/>
    <mergeCell ref="Z64:AA64"/>
    <mergeCell ref="C63:D63"/>
    <mergeCell ref="E63:F63"/>
    <mergeCell ref="J63:K63"/>
    <mergeCell ref="L63:M63"/>
    <mergeCell ref="Q63:R63"/>
    <mergeCell ref="S63:T63"/>
    <mergeCell ref="E61:F61"/>
    <mergeCell ref="L61:M61"/>
    <mergeCell ref="S61:T61"/>
    <mergeCell ref="Z61:AA61"/>
    <mergeCell ref="C62:D62"/>
    <mergeCell ref="E62:F62"/>
    <mergeCell ref="E59:F59"/>
    <mergeCell ref="L59:M59"/>
    <mergeCell ref="S59:T59"/>
    <mergeCell ref="Z59:AA59"/>
    <mergeCell ref="E60:F60"/>
    <mergeCell ref="L60:M60"/>
    <mergeCell ref="S60:T60"/>
    <mergeCell ref="Z60:AA60"/>
    <mergeCell ref="E57:F57"/>
    <mergeCell ref="L57:M57"/>
    <mergeCell ref="S57:T57"/>
    <mergeCell ref="Z57:AA57"/>
    <mergeCell ref="E58:F58"/>
    <mergeCell ref="L58:M58"/>
    <mergeCell ref="S58:T58"/>
    <mergeCell ref="Z58:AA58"/>
    <mergeCell ref="E55:F55"/>
    <mergeCell ref="L55:M55"/>
    <mergeCell ref="S55:T55"/>
    <mergeCell ref="Z55:AA55"/>
    <mergeCell ref="E56:F56"/>
    <mergeCell ref="L56:M56"/>
    <mergeCell ref="S56:T56"/>
    <mergeCell ref="Z56:AA56"/>
    <mergeCell ref="E53:F53"/>
    <mergeCell ref="L53:M53"/>
    <mergeCell ref="S53:T53"/>
    <mergeCell ref="Z53:AA53"/>
    <mergeCell ref="E54:F54"/>
    <mergeCell ref="L54:M54"/>
    <mergeCell ref="S54:T54"/>
    <mergeCell ref="Z54:AA54"/>
    <mergeCell ref="E51:F51"/>
    <mergeCell ref="L51:M51"/>
    <mergeCell ref="S51:T51"/>
    <mergeCell ref="Z51:AA51"/>
    <mergeCell ref="E52:F52"/>
    <mergeCell ref="L52:M52"/>
    <mergeCell ref="S52:T52"/>
    <mergeCell ref="Z52:AA52"/>
    <mergeCell ref="E49:F49"/>
    <mergeCell ref="L49:M49"/>
    <mergeCell ref="S49:T49"/>
    <mergeCell ref="Z49:AA49"/>
    <mergeCell ref="E50:F50"/>
    <mergeCell ref="L50:M50"/>
    <mergeCell ref="S50:T50"/>
    <mergeCell ref="Z50:AA50"/>
    <mergeCell ref="E47:F47"/>
    <mergeCell ref="L47:M47"/>
    <mergeCell ref="S47:T47"/>
    <mergeCell ref="Z47:AA47"/>
    <mergeCell ref="E48:F48"/>
    <mergeCell ref="L48:M48"/>
    <mergeCell ref="S48:T48"/>
    <mergeCell ref="Z48:AA48"/>
    <mergeCell ref="E44:F44"/>
    <mergeCell ref="L44:M44"/>
    <mergeCell ref="S44:T44"/>
    <mergeCell ref="Z44:AA44"/>
    <mergeCell ref="E46:F46"/>
    <mergeCell ref="L46:M46"/>
    <mergeCell ref="S46:T46"/>
    <mergeCell ref="Z46:AA46"/>
    <mergeCell ref="E42:F42"/>
    <mergeCell ref="L42:M42"/>
    <mergeCell ref="S42:T42"/>
    <mergeCell ref="Z42:AA42"/>
    <mergeCell ref="E43:F43"/>
    <mergeCell ref="L43:M43"/>
    <mergeCell ref="S43:T43"/>
    <mergeCell ref="Z43:AA43"/>
    <mergeCell ref="E40:F40"/>
    <mergeCell ref="L40:M40"/>
    <mergeCell ref="S40:T40"/>
    <mergeCell ref="Z40:AA40"/>
    <mergeCell ref="E41:F41"/>
    <mergeCell ref="L41:M41"/>
    <mergeCell ref="S41:T41"/>
    <mergeCell ref="Z41:AA41"/>
    <mergeCell ref="E38:F38"/>
    <mergeCell ref="L38:M38"/>
    <mergeCell ref="S38:T38"/>
    <mergeCell ref="Z38:AA38"/>
    <mergeCell ref="E39:F39"/>
    <mergeCell ref="L39:M39"/>
    <mergeCell ref="S39:T39"/>
    <mergeCell ref="Z39:AA39"/>
    <mergeCell ref="E36:F36"/>
    <mergeCell ref="L36:M36"/>
    <mergeCell ref="S36:T36"/>
    <mergeCell ref="Z36:AA36"/>
    <mergeCell ref="E37:F37"/>
    <mergeCell ref="L37:M37"/>
    <mergeCell ref="S37:T37"/>
    <mergeCell ref="Z37:AA37"/>
    <mergeCell ref="C14:H14"/>
    <mergeCell ref="J14:O14"/>
    <mergeCell ref="Q14:V14"/>
    <mergeCell ref="X14:AC14"/>
    <mergeCell ref="B34:H34"/>
    <mergeCell ref="E35:F35"/>
    <mergeCell ref="L35:M35"/>
    <mergeCell ref="S35:T35"/>
    <mergeCell ref="Z35:AA35"/>
    <mergeCell ref="C9:H9"/>
    <mergeCell ref="C10:H10"/>
    <mergeCell ref="A11:B11"/>
    <mergeCell ref="C11:H11"/>
    <mergeCell ref="A12:B12"/>
    <mergeCell ref="C12:H12"/>
    <mergeCell ref="A1:B1"/>
    <mergeCell ref="A2:B2"/>
    <mergeCell ref="C2:H2"/>
    <mergeCell ref="A3:B10"/>
    <mergeCell ref="C3:H3"/>
    <mergeCell ref="C4:H4"/>
    <mergeCell ref="C5:H5"/>
    <mergeCell ref="C6:H6"/>
    <mergeCell ref="C7:H7"/>
    <mergeCell ref="C8:H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078D7-9343-432A-A8BD-FEE603F0AB80}">
  <dimension ref="A1:O86"/>
  <sheetViews>
    <sheetView topLeftCell="A29" workbookViewId="0">
      <selection activeCell="D47" sqref="D47"/>
    </sheetView>
  </sheetViews>
  <sheetFormatPr baseColWidth="10" defaultColWidth="11.42578125" defaultRowHeight="15"/>
  <cols>
    <col min="1" max="1" width="43.7109375" customWidth="1"/>
    <col min="3" max="3" width="48.85546875" customWidth="1"/>
    <col min="4" max="4" width="41.7109375" customWidth="1"/>
    <col min="5" max="5" width="34.42578125" customWidth="1"/>
    <col min="7" max="7" width="33.85546875" customWidth="1"/>
    <col min="9" max="9" width="39.28515625" customWidth="1"/>
    <col min="11" max="11" width="49.28515625" customWidth="1"/>
    <col min="13" max="13" width="40.140625" customWidth="1"/>
    <col min="15" max="15" width="47.28515625" customWidth="1"/>
  </cols>
  <sheetData>
    <row r="1" spans="1:15">
      <c r="A1" s="2" t="s">
        <v>220</v>
      </c>
      <c r="C1" t="s">
        <v>59</v>
      </c>
      <c r="E1" t="s">
        <v>221</v>
      </c>
    </row>
    <row r="2" spans="1:15">
      <c r="A2" s="2" t="s">
        <v>222</v>
      </c>
      <c r="C2" t="s">
        <v>223</v>
      </c>
      <c r="E2" t="s">
        <v>224</v>
      </c>
    </row>
    <row r="3" spans="1:15">
      <c r="A3" s="2" t="s">
        <v>225</v>
      </c>
      <c r="C3" t="s">
        <v>226</v>
      </c>
      <c r="E3" t="s">
        <v>227</v>
      </c>
    </row>
    <row r="4" spans="1:15">
      <c r="C4" t="s">
        <v>228</v>
      </c>
      <c r="E4" t="s">
        <v>229</v>
      </c>
    </row>
    <row r="5" spans="1:15">
      <c r="C5" t="s">
        <v>230</v>
      </c>
    </row>
    <row r="6" spans="1:15">
      <c r="A6" t="s">
        <v>231</v>
      </c>
    </row>
    <row r="7" spans="1:15">
      <c r="A7" t="s">
        <v>232</v>
      </c>
    </row>
    <row r="10" spans="1:15">
      <c r="A10" s="34"/>
      <c r="B10" s="34"/>
      <c r="C10" s="34"/>
      <c r="D10" s="34"/>
      <c r="E10" s="34"/>
      <c r="F10" s="34"/>
      <c r="G10" s="34"/>
      <c r="H10" s="34"/>
      <c r="I10" s="34"/>
      <c r="K10" s="34"/>
      <c r="M10" s="34"/>
      <c r="O10" s="34"/>
    </row>
    <row r="11" spans="1:15">
      <c r="A11" s="34"/>
      <c r="B11" s="34"/>
      <c r="C11" s="150" t="s">
        <v>233</v>
      </c>
      <c r="D11" s="34"/>
      <c r="E11" s="519" t="s">
        <v>234</v>
      </c>
      <c r="F11" s="519"/>
      <c r="G11" s="519"/>
      <c r="H11" s="519"/>
      <c r="I11" s="519"/>
      <c r="J11" s="519"/>
      <c r="K11" s="519"/>
      <c r="L11" s="519"/>
      <c r="M11" s="519"/>
      <c r="N11" s="519"/>
      <c r="O11" s="519"/>
    </row>
    <row r="12" spans="1:15" ht="45">
      <c r="A12" s="34" t="s">
        <v>235</v>
      </c>
      <c r="B12" s="34"/>
      <c r="C12" s="34" t="s">
        <v>236</v>
      </c>
      <c r="D12" s="34"/>
      <c r="E12" s="34" t="s">
        <v>237</v>
      </c>
      <c r="F12" s="34"/>
      <c r="G12" s="34" t="s">
        <v>238</v>
      </c>
      <c r="H12" s="34"/>
      <c r="I12" s="34" t="s">
        <v>239</v>
      </c>
      <c r="K12" s="34" t="s">
        <v>240</v>
      </c>
      <c r="M12" s="34" t="s">
        <v>241</v>
      </c>
      <c r="O12" s="34" t="s">
        <v>242</v>
      </c>
    </row>
    <row r="13" spans="1:15" ht="45">
      <c r="A13" s="34" t="s">
        <v>243</v>
      </c>
      <c r="B13" s="34"/>
      <c r="C13" s="34" t="s">
        <v>237</v>
      </c>
      <c r="D13" s="34"/>
      <c r="E13" s="34" t="s">
        <v>244</v>
      </c>
      <c r="F13" s="34"/>
      <c r="G13" s="34" t="s">
        <v>245</v>
      </c>
      <c r="H13" s="34"/>
      <c r="I13" s="34" t="s">
        <v>246</v>
      </c>
      <c r="K13" s="34" t="s">
        <v>247</v>
      </c>
      <c r="M13" s="34" t="s">
        <v>248</v>
      </c>
      <c r="O13" s="34" t="s">
        <v>249</v>
      </c>
    </row>
    <row r="14" spans="1:15" ht="45">
      <c r="A14" s="34" t="s">
        <v>250</v>
      </c>
      <c r="B14" s="34"/>
      <c r="C14" s="34" t="s">
        <v>251</v>
      </c>
      <c r="D14" s="34"/>
      <c r="E14" s="34" t="s">
        <v>252</v>
      </c>
      <c r="F14" s="34"/>
      <c r="G14" s="34" t="s">
        <v>253</v>
      </c>
      <c r="H14" s="34"/>
      <c r="I14" s="34" t="s">
        <v>254</v>
      </c>
      <c r="K14" s="34" t="s">
        <v>255</v>
      </c>
      <c r="M14" s="34" t="s">
        <v>256</v>
      </c>
      <c r="O14" s="34" t="s">
        <v>257</v>
      </c>
    </row>
    <row r="15" spans="1:15" ht="75">
      <c r="A15" s="34" t="s">
        <v>258</v>
      </c>
      <c r="B15" s="34"/>
      <c r="C15" s="34" t="s">
        <v>259</v>
      </c>
      <c r="D15" s="34"/>
      <c r="E15" s="34" t="s">
        <v>260</v>
      </c>
      <c r="F15" s="34"/>
      <c r="G15" s="34" t="s">
        <v>261</v>
      </c>
      <c r="H15" s="34"/>
      <c r="I15" s="34" t="s">
        <v>262</v>
      </c>
      <c r="K15" s="34" t="s">
        <v>263</v>
      </c>
      <c r="M15" s="34" t="s">
        <v>264</v>
      </c>
      <c r="O15" s="34" t="s">
        <v>265</v>
      </c>
    </row>
    <row r="16" spans="1:15" ht="45">
      <c r="A16" s="34"/>
      <c r="B16" s="34"/>
      <c r="C16" s="34" t="s">
        <v>266</v>
      </c>
      <c r="D16" s="34"/>
      <c r="E16" s="34" t="s">
        <v>267</v>
      </c>
      <c r="F16" s="34"/>
      <c r="G16" s="34" t="s">
        <v>268</v>
      </c>
      <c r="H16" s="34"/>
      <c r="I16" s="34" t="s">
        <v>265</v>
      </c>
      <c r="K16" s="34" t="s">
        <v>265</v>
      </c>
      <c r="M16" s="34" t="s">
        <v>265</v>
      </c>
      <c r="O16" s="34"/>
    </row>
    <row r="17" spans="1:15" ht="45">
      <c r="A17" s="34"/>
      <c r="B17" s="34"/>
      <c r="C17" s="34" t="s">
        <v>269</v>
      </c>
      <c r="D17" s="34"/>
      <c r="E17" s="34" t="s">
        <v>265</v>
      </c>
      <c r="F17" s="34"/>
      <c r="G17" s="34" t="s">
        <v>265</v>
      </c>
      <c r="H17" s="34"/>
      <c r="I17" s="34"/>
      <c r="K17" s="34"/>
      <c r="M17" s="34"/>
      <c r="O17" s="34"/>
    </row>
    <row r="18" spans="1:15" ht="30">
      <c r="A18" s="34"/>
      <c r="B18" s="34"/>
      <c r="C18" s="34" t="s">
        <v>270</v>
      </c>
      <c r="D18" s="34"/>
      <c r="E18" s="34"/>
      <c r="F18" s="34"/>
      <c r="G18" s="34"/>
      <c r="H18" s="34"/>
      <c r="I18" s="34"/>
      <c r="K18" s="34"/>
      <c r="M18" s="34"/>
      <c r="O18" s="34"/>
    </row>
    <row r="19" spans="1:15">
      <c r="A19" s="34"/>
      <c r="B19" s="34"/>
      <c r="C19" s="34" t="s">
        <v>265</v>
      </c>
      <c r="D19" s="34"/>
      <c r="E19" s="34"/>
      <c r="F19" s="34"/>
      <c r="G19" s="34"/>
      <c r="H19" s="34"/>
      <c r="I19" s="34"/>
      <c r="K19" s="34"/>
      <c r="M19" s="34"/>
      <c r="O19" s="34"/>
    </row>
    <row r="20" spans="1:15">
      <c r="A20" s="34"/>
      <c r="B20" s="34"/>
      <c r="C20" s="34"/>
      <c r="D20" s="34"/>
      <c r="E20" s="34"/>
      <c r="F20" s="34"/>
      <c r="G20" s="34"/>
      <c r="H20" s="34"/>
      <c r="I20" s="34"/>
      <c r="K20" s="34"/>
      <c r="M20" s="34"/>
      <c r="O20" s="34"/>
    </row>
    <row r="21" spans="1:15">
      <c r="A21" s="34"/>
      <c r="B21" s="34"/>
      <c r="C21" s="34"/>
      <c r="D21" s="34"/>
      <c r="E21" s="34"/>
      <c r="F21" s="34"/>
      <c r="G21" s="34"/>
      <c r="H21" s="34"/>
      <c r="I21" s="34"/>
      <c r="K21" s="34"/>
      <c r="M21" s="34"/>
      <c r="O21" s="34"/>
    </row>
    <row r="22" spans="1:15">
      <c r="A22" s="34"/>
      <c r="B22" s="34"/>
      <c r="C22" s="34"/>
      <c r="D22" s="34"/>
      <c r="E22" s="34"/>
      <c r="F22" s="34"/>
      <c r="G22" s="34"/>
      <c r="H22" s="34"/>
      <c r="I22" s="34"/>
      <c r="K22" s="34"/>
      <c r="M22" s="34"/>
      <c r="O22" s="34"/>
    </row>
    <row r="23" spans="1:15">
      <c r="A23" s="34"/>
      <c r="B23" s="34"/>
      <c r="C23" s="34"/>
      <c r="D23" s="34"/>
      <c r="E23" s="34"/>
      <c r="F23" s="34"/>
      <c r="G23" s="34"/>
      <c r="H23" s="34"/>
      <c r="I23" s="34"/>
      <c r="K23" s="34"/>
      <c r="M23" s="34"/>
      <c r="O23" s="34"/>
    </row>
    <row r="24" spans="1:15" ht="90">
      <c r="A24" s="34"/>
      <c r="B24" s="34"/>
      <c r="C24" s="152" t="s">
        <v>250</v>
      </c>
      <c r="D24" s="34"/>
      <c r="E24" s="34" t="s">
        <v>271</v>
      </c>
      <c r="F24" s="34"/>
      <c r="G24" s="34" t="s">
        <v>272</v>
      </c>
      <c r="H24" s="34"/>
      <c r="I24" s="34" t="s">
        <v>273</v>
      </c>
      <c r="K24" s="34" t="s">
        <v>274</v>
      </c>
      <c r="M24" s="34" t="s">
        <v>275</v>
      </c>
      <c r="O24" s="34" t="s">
        <v>276</v>
      </c>
    </row>
    <row r="25" spans="1:15" ht="45">
      <c r="A25" s="34"/>
      <c r="B25" s="34"/>
      <c r="C25" s="34" t="s">
        <v>271</v>
      </c>
      <c r="D25" s="34"/>
      <c r="E25" s="34" t="s">
        <v>277</v>
      </c>
      <c r="F25" s="34"/>
      <c r="G25" s="34" t="s">
        <v>278</v>
      </c>
      <c r="H25" s="34"/>
      <c r="I25" s="34" t="s">
        <v>279</v>
      </c>
      <c r="K25" s="34" t="s">
        <v>280</v>
      </c>
      <c r="M25" s="34" t="s">
        <v>281</v>
      </c>
      <c r="O25" s="34" t="s">
        <v>282</v>
      </c>
    </row>
    <row r="26" spans="1:15" ht="60">
      <c r="A26" s="34"/>
      <c r="B26" s="34"/>
      <c r="C26" s="34" t="s">
        <v>272</v>
      </c>
      <c r="D26" s="34"/>
      <c r="E26" s="34" t="s">
        <v>283</v>
      </c>
      <c r="F26" s="34"/>
      <c r="G26" s="34" t="s">
        <v>284</v>
      </c>
      <c r="H26" s="34"/>
      <c r="I26" s="34" t="s">
        <v>285</v>
      </c>
      <c r="K26" s="34" t="s">
        <v>286</v>
      </c>
      <c r="M26" s="34" t="s">
        <v>287</v>
      </c>
      <c r="O26" s="34" t="s">
        <v>288</v>
      </c>
    </row>
    <row r="27" spans="1:15" ht="75">
      <c r="A27" s="34"/>
      <c r="B27" s="34"/>
      <c r="C27" s="34" t="s">
        <v>273</v>
      </c>
      <c r="D27" s="34"/>
      <c r="E27" s="34" t="s">
        <v>265</v>
      </c>
      <c r="F27" s="34"/>
      <c r="G27" s="34" t="s">
        <v>289</v>
      </c>
      <c r="H27" s="34"/>
      <c r="I27" s="34" t="s">
        <v>290</v>
      </c>
      <c r="K27" s="34" t="s">
        <v>265</v>
      </c>
      <c r="M27" s="34" t="s">
        <v>291</v>
      </c>
      <c r="O27" s="34" t="s">
        <v>292</v>
      </c>
    </row>
    <row r="28" spans="1:15" ht="60">
      <c r="A28" s="34"/>
      <c r="B28" s="34"/>
      <c r="C28" s="34" t="s">
        <v>274</v>
      </c>
      <c r="D28" s="34"/>
      <c r="E28" s="34"/>
      <c r="F28" s="34"/>
      <c r="G28" s="34" t="s">
        <v>265</v>
      </c>
      <c r="H28" s="34"/>
      <c r="I28" s="34" t="s">
        <v>265</v>
      </c>
      <c r="K28" s="34"/>
      <c r="M28" s="34" t="s">
        <v>293</v>
      </c>
      <c r="O28" s="34" t="s">
        <v>265</v>
      </c>
    </row>
    <row r="29" spans="1:15" ht="45">
      <c r="A29" s="34"/>
      <c r="B29" s="34"/>
      <c r="C29" s="34" t="s">
        <v>275</v>
      </c>
      <c r="D29" s="34"/>
      <c r="E29" s="34"/>
      <c r="F29" s="34"/>
      <c r="G29" s="34"/>
      <c r="H29" s="34"/>
      <c r="I29" s="34"/>
      <c r="K29" s="34"/>
      <c r="M29" s="34" t="s">
        <v>294</v>
      </c>
      <c r="O29" s="34"/>
    </row>
    <row r="30" spans="1:15" ht="30">
      <c r="A30" s="34"/>
      <c r="B30" s="34"/>
      <c r="C30" s="34" t="s">
        <v>276</v>
      </c>
      <c r="D30" s="34"/>
      <c r="E30" s="34"/>
      <c r="F30" s="34"/>
      <c r="G30" s="34"/>
      <c r="H30" s="34"/>
      <c r="I30" s="34"/>
      <c r="K30" s="34"/>
      <c r="M30" s="34" t="s">
        <v>295</v>
      </c>
      <c r="O30" s="34"/>
    </row>
    <row r="31" spans="1:15">
      <c r="A31" s="34"/>
      <c r="B31" s="34"/>
      <c r="C31" s="34" t="s">
        <v>265</v>
      </c>
      <c r="D31" s="34"/>
      <c r="E31" s="34"/>
      <c r="F31" s="34"/>
      <c r="G31" s="34"/>
      <c r="H31" s="34"/>
      <c r="I31" s="34"/>
      <c r="K31" s="34"/>
      <c r="M31" s="34" t="s">
        <v>265</v>
      </c>
      <c r="O31" s="34"/>
    </row>
    <row r="32" spans="1:15">
      <c r="A32" s="34"/>
      <c r="B32" s="34"/>
      <c r="C32" s="34"/>
      <c r="D32" s="34"/>
      <c r="E32" s="34"/>
      <c r="F32" s="34"/>
      <c r="G32" s="34"/>
      <c r="H32" s="34"/>
      <c r="I32" s="34"/>
      <c r="K32" s="34"/>
      <c r="M32" s="34"/>
      <c r="O32" s="34"/>
    </row>
    <row r="33" spans="1:15">
      <c r="A33" s="34"/>
      <c r="B33" s="34"/>
      <c r="C33" s="34"/>
      <c r="D33" s="34"/>
      <c r="E33" s="34"/>
      <c r="F33" s="34"/>
      <c r="G33" s="34"/>
      <c r="H33" s="34"/>
      <c r="I33" s="34"/>
      <c r="K33" s="34"/>
      <c r="M33" s="34"/>
      <c r="O33" s="34"/>
    </row>
    <row r="34" spans="1:15">
      <c r="A34" s="34"/>
      <c r="B34" s="34"/>
      <c r="C34" s="152" t="s">
        <v>258</v>
      </c>
      <c r="D34" s="34"/>
      <c r="E34" s="34"/>
      <c r="F34" s="34"/>
      <c r="G34" s="34"/>
      <c r="H34" s="34"/>
      <c r="I34" s="34"/>
      <c r="K34" s="34"/>
      <c r="M34" s="34"/>
      <c r="O34" s="34"/>
    </row>
    <row r="35" spans="1:15">
      <c r="A35" s="34"/>
      <c r="B35" s="34"/>
      <c r="C35" s="34" t="s">
        <v>258</v>
      </c>
      <c r="D35" s="34"/>
      <c r="E35" s="34"/>
      <c r="F35" s="34"/>
      <c r="G35" s="34"/>
      <c r="H35" s="34"/>
      <c r="I35" s="34"/>
      <c r="K35" s="34"/>
      <c r="M35" s="34"/>
      <c r="O35" s="34"/>
    </row>
    <row r="36" spans="1:15">
      <c r="A36" s="34" t="s">
        <v>296</v>
      </c>
      <c r="B36" s="34"/>
      <c r="C36" s="34"/>
      <c r="D36" s="34"/>
      <c r="E36" s="34"/>
      <c r="F36" s="34"/>
      <c r="G36" s="34"/>
      <c r="H36" s="34"/>
      <c r="I36" s="34"/>
      <c r="K36" s="34"/>
      <c r="M36" s="34"/>
      <c r="O36" s="34"/>
    </row>
    <row r="37" spans="1:15">
      <c r="A37" s="34" t="s">
        <v>297</v>
      </c>
      <c r="B37" s="34"/>
      <c r="C37" s="34"/>
      <c r="D37" s="34"/>
      <c r="E37" s="34"/>
      <c r="F37" s="34"/>
      <c r="G37" s="34"/>
      <c r="H37" s="34"/>
      <c r="I37" s="34"/>
      <c r="K37" s="34"/>
      <c r="M37" s="34"/>
      <c r="O37" s="34"/>
    </row>
    <row r="38" spans="1:15">
      <c r="A38" s="34" t="s">
        <v>180</v>
      </c>
      <c r="B38" s="34"/>
      <c r="C38" s="34"/>
      <c r="D38" s="34"/>
      <c r="E38" s="34"/>
      <c r="F38" s="34"/>
      <c r="G38" s="34"/>
      <c r="H38" s="34"/>
      <c r="I38" s="34"/>
      <c r="K38" s="34"/>
      <c r="M38" s="34"/>
      <c r="O38" s="34"/>
    </row>
    <row r="39" spans="1:15">
      <c r="A39" s="34" t="s">
        <v>298</v>
      </c>
      <c r="B39" s="34"/>
      <c r="C39" s="34"/>
      <c r="D39" s="34"/>
      <c r="E39" s="34"/>
      <c r="F39" s="34"/>
      <c r="G39" s="34"/>
      <c r="H39" s="34"/>
      <c r="I39" s="34"/>
      <c r="K39" s="34"/>
      <c r="M39" s="34"/>
      <c r="O39" s="34"/>
    </row>
    <row r="40" spans="1:15">
      <c r="A40" s="34" t="s">
        <v>299</v>
      </c>
      <c r="B40" s="34"/>
      <c r="C40" s="34"/>
      <c r="D40" s="34"/>
      <c r="E40" s="34"/>
      <c r="F40" s="34"/>
      <c r="G40" s="34"/>
      <c r="H40" s="34"/>
      <c r="I40" s="34"/>
      <c r="K40" s="34"/>
      <c r="M40" s="34"/>
      <c r="O40" s="34"/>
    </row>
    <row r="41" spans="1:15">
      <c r="A41" s="34"/>
      <c r="B41" s="34"/>
      <c r="C41" s="34"/>
      <c r="D41" s="34"/>
      <c r="E41" s="34"/>
      <c r="F41" s="34"/>
      <c r="G41" s="34"/>
      <c r="H41" s="34"/>
      <c r="I41" s="34"/>
      <c r="K41" s="34"/>
      <c r="M41" s="34"/>
      <c r="O41" s="34"/>
    </row>
    <row r="42" spans="1:15">
      <c r="A42" s="34"/>
      <c r="B42" s="34"/>
      <c r="C42" s="34"/>
      <c r="D42" s="34"/>
      <c r="E42" s="34"/>
      <c r="F42" s="34"/>
      <c r="G42" s="34"/>
      <c r="H42" s="34"/>
      <c r="I42" s="34"/>
      <c r="K42" s="34"/>
      <c r="M42" s="34"/>
      <c r="O42" s="34"/>
    </row>
    <row r="43" spans="1:15" ht="38.25">
      <c r="A43" s="34" t="s">
        <v>300</v>
      </c>
      <c r="B43" s="34"/>
      <c r="C43" s="193" t="s">
        <v>339</v>
      </c>
      <c r="D43" s="196" t="s">
        <v>340</v>
      </c>
      <c r="E43" s="197" t="s">
        <v>399</v>
      </c>
      <c r="F43" s="34"/>
      <c r="G43" s="34"/>
      <c r="K43" s="34"/>
      <c r="M43" s="34"/>
      <c r="O43" s="34"/>
    </row>
    <row r="44" spans="1:15">
      <c r="A44" s="34" t="s">
        <v>301</v>
      </c>
      <c r="B44" s="34"/>
      <c r="C44" s="192" t="s">
        <v>341</v>
      </c>
      <c r="D44" s="191" t="s">
        <v>342</v>
      </c>
      <c r="E44" s="195" t="s">
        <v>341</v>
      </c>
      <c r="F44" s="34"/>
      <c r="G44" s="34"/>
      <c r="K44" s="34"/>
      <c r="M44" s="34"/>
      <c r="O44" s="34"/>
    </row>
    <row r="45" spans="1:15">
      <c r="A45" s="34" t="s">
        <v>302</v>
      </c>
      <c r="B45" s="34"/>
      <c r="C45" s="192" t="s">
        <v>343</v>
      </c>
      <c r="D45" s="191" t="s">
        <v>344</v>
      </c>
      <c r="E45" s="195" t="s">
        <v>343</v>
      </c>
      <c r="F45" s="34"/>
      <c r="G45" s="34"/>
      <c r="K45" s="34"/>
      <c r="M45" s="34"/>
      <c r="O45" s="34"/>
    </row>
    <row r="46" spans="1:15" ht="30">
      <c r="A46" s="34" t="s">
        <v>303</v>
      </c>
      <c r="B46" s="34"/>
      <c r="C46" s="192" t="s">
        <v>345</v>
      </c>
      <c r="D46" s="191" t="s">
        <v>401</v>
      </c>
      <c r="E46" s="195" t="s">
        <v>345</v>
      </c>
      <c r="F46" s="34"/>
      <c r="G46" s="34"/>
      <c r="K46" s="34"/>
      <c r="M46" s="34"/>
      <c r="O46" s="34"/>
    </row>
    <row r="47" spans="1:15" ht="25.5">
      <c r="A47" s="34" t="s">
        <v>304</v>
      </c>
      <c r="B47" s="34"/>
      <c r="C47" s="192" t="s">
        <v>346</v>
      </c>
      <c r="D47" s="191" t="s">
        <v>347</v>
      </c>
      <c r="E47" s="195" t="s">
        <v>346</v>
      </c>
      <c r="F47" s="34"/>
      <c r="G47" s="34"/>
      <c r="K47" s="34"/>
      <c r="M47" s="34"/>
      <c r="O47" s="34"/>
    </row>
    <row r="48" spans="1:15" ht="25.5">
      <c r="A48" s="34" t="s">
        <v>305</v>
      </c>
      <c r="B48" s="34"/>
      <c r="C48" s="192" t="s">
        <v>348</v>
      </c>
      <c r="D48" s="191" t="s">
        <v>349</v>
      </c>
      <c r="E48" s="195" t="s">
        <v>348</v>
      </c>
      <c r="F48" s="34"/>
      <c r="G48" s="34"/>
      <c r="K48" s="34"/>
      <c r="M48" s="34"/>
      <c r="O48" s="34"/>
    </row>
    <row r="49" spans="1:15" ht="25.5">
      <c r="A49" s="34" t="s">
        <v>306</v>
      </c>
      <c r="B49" s="34"/>
      <c r="C49" s="192" t="s">
        <v>350</v>
      </c>
      <c r="D49" s="191" t="s">
        <v>351</v>
      </c>
      <c r="E49" s="195" t="s">
        <v>350</v>
      </c>
      <c r="F49" s="34"/>
      <c r="G49" s="34"/>
      <c r="K49" s="34"/>
      <c r="M49" s="34"/>
      <c r="O49" s="34"/>
    </row>
    <row r="50" spans="1:15" ht="25.5">
      <c r="A50" s="34" t="s">
        <v>307</v>
      </c>
      <c r="B50" s="34"/>
      <c r="C50" s="192" t="s">
        <v>352</v>
      </c>
      <c r="D50" s="191" t="s">
        <v>353</v>
      </c>
      <c r="E50" s="195" t="s">
        <v>352</v>
      </c>
      <c r="F50" s="34"/>
      <c r="G50" s="34"/>
      <c r="K50" s="34"/>
      <c r="M50" s="34"/>
      <c r="O50" s="34"/>
    </row>
    <row r="51" spans="1:15" ht="25.5">
      <c r="A51" s="34" t="s">
        <v>308</v>
      </c>
      <c r="B51" s="34"/>
      <c r="C51" s="192" t="s">
        <v>354</v>
      </c>
      <c r="D51" s="191" t="s">
        <v>355</v>
      </c>
      <c r="E51" s="195" t="s">
        <v>354</v>
      </c>
      <c r="F51" s="34"/>
      <c r="G51" s="34"/>
      <c r="K51" s="34"/>
      <c r="M51" s="34"/>
      <c r="O51" s="34"/>
    </row>
    <row r="52" spans="1:15" ht="25.5">
      <c r="A52" s="34" t="s">
        <v>309</v>
      </c>
      <c r="B52" s="34"/>
      <c r="C52" s="192" t="s">
        <v>356</v>
      </c>
      <c r="D52" s="191" t="s">
        <v>357</v>
      </c>
      <c r="E52" s="195" t="s">
        <v>356</v>
      </c>
      <c r="F52" s="34"/>
      <c r="G52" s="34"/>
      <c r="K52" s="34"/>
      <c r="M52" s="34"/>
      <c r="O52" s="34"/>
    </row>
    <row r="53" spans="1:15" ht="25.5">
      <c r="A53" s="34" t="s">
        <v>310</v>
      </c>
      <c r="B53" s="34"/>
      <c r="C53" s="192" t="s">
        <v>358</v>
      </c>
      <c r="D53" s="191" t="s">
        <v>359</v>
      </c>
      <c r="E53" s="195" t="s">
        <v>358</v>
      </c>
      <c r="F53" s="34"/>
      <c r="G53" s="34"/>
      <c r="K53" s="34"/>
      <c r="M53" s="34"/>
      <c r="O53" s="34"/>
    </row>
    <row r="54" spans="1:15" ht="25.5">
      <c r="A54" s="34" t="s">
        <v>311</v>
      </c>
      <c r="B54" s="34"/>
      <c r="C54" s="192" t="s">
        <v>360</v>
      </c>
      <c r="D54" s="191" t="s">
        <v>361</v>
      </c>
      <c r="E54" s="195" t="s">
        <v>360</v>
      </c>
      <c r="F54" s="34"/>
      <c r="G54" s="34"/>
      <c r="K54" s="34"/>
      <c r="M54" s="34"/>
      <c r="O54" s="34"/>
    </row>
    <row r="55" spans="1:15" ht="30">
      <c r="A55" s="34" t="s">
        <v>312</v>
      </c>
      <c r="B55" s="34"/>
      <c r="C55" s="192" t="s">
        <v>362</v>
      </c>
      <c r="D55" s="191" t="s">
        <v>363</v>
      </c>
      <c r="E55" s="195" t="s">
        <v>362</v>
      </c>
      <c r="F55" s="34"/>
      <c r="G55" s="34"/>
      <c r="K55" s="34"/>
      <c r="M55" s="34"/>
      <c r="O55" s="34"/>
    </row>
    <row r="56" spans="1:15" ht="25.5">
      <c r="A56" s="34" t="s">
        <v>313</v>
      </c>
      <c r="B56" s="34"/>
      <c r="C56" s="192" t="s">
        <v>364</v>
      </c>
      <c r="D56" s="191" t="s">
        <v>365</v>
      </c>
      <c r="E56" s="195" t="s">
        <v>364</v>
      </c>
      <c r="F56" s="34"/>
      <c r="G56" s="34"/>
      <c r="K56" s="34"/>
      <c r="M56" s="34"/>
      <c r="O56" s="34"/>
    </row>
    <row r="57" spans="1:15" ht="51">
      <c r="A57" s="34" t="s">
        <v>314</v>
      </c>
      <c r="B57" s="34"/>
      <c r="C57" s="192" t="s">
        <v>366</v>
      </c>
      <c r="D57" s="191" t="s">
        <v>367</v>
      </c>
      <c r="E57" s="195" t="s">
        <v>366</v>
      </c>
      <c r="F57" s="34"/>
      <c r="G57" s="34"/>
      <c r="K57" s="34"/>
      <c r="M57" s="34"/>
      <c r="O57" s="34"/>
    </row>
    <row r="58" spans="1:15" ht="51">
      <c r="A58" s="34" t="s">
        <v>315</v>
      </c>
      <c r="B58" s="34"/>
      <c r="C58" s="192" t="s">
        <v>368</v>
      </c>
      <c r="D58" s="191" t="s">
        <v>369</v>
      </c>
      <c r="E58" s="195" t="s">
        <v>368</v>
      </c>
      <c r="F58" s="34"/>
      <c r="G58" s="34"/>
      <c r="K58" s="34"/>
      <c r="M58" s="34"/>
      <c r="O58" s="34"/>
    </row>
    <row r="59" spans="1:15" ht="38.25">
      <c r="A59" s="34" t="s">
        <v>316</v>
      </c>
      <c r="B59" s="34"/>
      <c r="C59" s="192" t="s">
        <v>370</v>
      </c>
      <c r="D59" s="191" t="s">
        <v>371</v>
      </c>
      <c r="E59" s="195" t="s">
        <v>370</v>
      </c>
      <c r="F59" s="34"/>
      <c r="G59" s="34"/>
      <c r="K59" s="34"/>
      <c r="M59" s="34"/>
      <c r="O59" s="34"/>
    </row>
    <row r="60" spans="1:15" ht="30">
      <c r="A60" s="34" t="s">
        <v>317</v>
      </c>
      <c r="B60" s="34"/>
      <c r="C60" s="192" t="s">
        <v>372</v>
      </c>
      <c r="D60" s="191" t="s">
        <v>373</v>
      </c>
      <c r="E60" s="195" t="s">
        <v>372</v>
      </c>
      <c r="F60" s="34"/>
      <c r="G60" s="34"/>
      <c r="K60" s="34"/>
      <c r="M60" s="34"/>
      <c r="O60" s="34"/>
    </row>
    <row r="61" spans="1:15" ht="38.25">
      <c r="A61" s="34" t="s">
        <v>318</v>
      </c>
      <c r="B61" s="34"/>
      <c r="C61" s="192" t="s">
        <v>374</v>
      </c>
      <c r="D61" s="191" t="s">
        <v>375</v>
      </c>
      <c r="E61" s="195" t="s">
        <v>374</v>
      </c>
      <c r="F61" s="34"/>
      <c r="G61" s="34"/>
      <c r="K61" s="34"/>
      <c r="M61" s="34"/>
      <c r="O61" s="34"/>
    </row>
    <row r="62" spans="1:15" ht="30">
      <c r="A62" s="34" t="s">
        <v>319</v>
      </c>
      <c r="B62" s="34"/>
      <c r="C62" s="192" t="s">
        <v>376</v>
      </c>
      <c r="D62" s="191" t="s">
        <v>377</v>
      </c>
      <c r="E62" s="195" t="s">
        <v>376</v>
      </c>
      <c r="F62" s="34"/>
      <c r="G62" s="34"/>
      <c r="K62" s="34"/>
      <c r="M62" s="34"/>
      <c r="O62" s="34"/>
    </row>
    <row r="63" spans="1:15">
      <c r="A63" s="34"/>
      <c r="B63" s="34"/>
      <c r="C63" s="192" t="s">
        <v>378</v>
      </c>
      <c r="D63" s="191" t="s">
        <v>379</v>
      </c>
      <c r="E63" s="195" t="s">
        <v>378</v>
      </c>
      <c r="F63" s="34"/>
      <c r="G63" s="34"/>
      <c r="K63" s="34"/>
      <c r="M63" s="34"/>
      <c r="O63" s="34"/>
    </row>
    <row r="64" spans="1:15" ht="25.5">
      <c r="A64" s="34"/>
      <c r="B64" s="34"/>
      <c r="C64" s="192" t="s">
        <v>380</v>
      </c>
      <c r="D64" s="191" t="s">
        <v>381</v>
      </c>
      <c r="E64" s="195" t="s">
        <v>380</v>
      </c>
      <c r="F64" s="34"/>
      <c r="G64" s="34"/>
      <c r="K64" s="34"/>
      <c r="M64" s="34"/>
      <c r="O64" s="34"/>
    </row>
    <row r="65" spans="1:5" ht="38.25">
      <c r="C65" s="192" t="s">
        <v>382</v>
      </c>
      <c r="D65" s="191" t="s">
        <v>383</v>
      </c>
      <c r="E65" s="195" t="s">
        <v>382</v>
      </c>
    </row>
    <row r="66" spans="1:5" ht="38.25">
      <c r="C66" s="192" t="s">
        <v>384</v>
      </c>
      <c r="D66" s="191" t="s">
        <v>385</v>
      </c>
      <c r="E66" s="195" t="s">
        <v>384</v>
      </c>
    </row>
    <row r="67" spans="1:5" ht="51">
      <c r="C67" s="192" t="s">
        <v>386</v>
      </c>
      <c r="D67" s="191" t="s">
        <v>387</v>
      </c>
      <c r="E67" s="195" t="s">
        <v>386</v>
      </c>
    </row>
    <row r="68" spans="1:5" ht="38.25">
      <c r="C68" s="192" t="s">
        <v>388</v>
      </c>
      <c r="D68" s="191" t="s">
        <v>389</v>
      </c>
      <c r="E68" s="195" t="s">
        <v>388</v>
      </c>
    </row>
    <row r="69" spans="1:5" ht="63.75">
      <c r="A69" s="34" t="s">
        <v>320</v>
      </c>
      <c r="C69" s="192" t="s">
        <v>390</v>
      </c>
      <c r="D69" s="191" t="s">
        <v>391</v>
      </c>
      <c r="E69" s="195" t="s">
        <v>390</v>
      </c>
    </row>
    <row r="70" spans="1:5" ht="25.5">
      <c r="A70" s="34" t="s">
        <v>321</v>
      </c>
      <c r="C70" s="192" t="s">
        <v>392</v>
      </c>
      <c r="D70" s="191" t="s">
        <v>393</v>
      </c>
      <c r="E70" s="195" t="s">
        <v>392</v>
      </c>
    </row>
    <row r="71" spans="1:5" ht="38.25">
      <c r="A71" s="34" t="s">
        <v>322</v>
      </c>
      <c r="C71" s="192" t="s">
        <v>394</v>
      </c>
      <c r="D71" s="191" t="s">
        <v>395</v>
      </c>
      <c r="E71" s="195" t="s">
        <v>394</v>
      </c>
    </row>
    <row r="72" spans="1:5" ht="25.5">
      <c r="A72" s="34" t="s">
        <v>323</v>
      </c>
      <c r="C72" s="194" t="s">
        <v>396</v>
      </c>
      <c r="D72" s="198" t="s">
        <v>397</v>
      </c>
      <c r="E72" s="199" t="s">
        <v>396</v>
      </c>
    </row>
    <row r="73" spans="1:5">
      <c r="A73" s="34" t="s">
        <v>324</v>
      </c>
    </row>
    <row r="74" spans="1:5">
      <c r="A74" s="34" t="s">
        <v>325</v>
      </c>
    </row>
    <row r="75" spans="1:5">
      <c r="A75" s="34" t="s">
        <v>326</v>
      </c>
    </row>
    <row r="76" spans="1:5" ht="30">
      <c r="A76" s="34" t="s">
        <v>327</v>
      </c>
    </row>
    <row r="77" spans="1:5">
      <c r="A77" s="34" t="s">
        <v>328</v>
      </c>
    </row>
    <row r="78" spans="1:5">
      <c r="A78" s="34" t="s">
        <v>329</v>
      </c>
    </row>
    <row r="79" spans="1:5" ht="30">
      <c r="A79" s="34" t="s">
        <v>330</v>
      </c>
    </row>
    <row r="80" spans="1:5" ht="30">
      <c r="A80" s="34" t="s">
        <v>331</v>
      </c>
    </row>
    <row r="81" spans="1:1" ht="30">
      <c r="A81" s="34" t="s">
        <v>332</v>
      </c>
    </row>
    <row r="82" spans="1:1" ht="30">
      <c r="A82" s="34" t="s">
        <v>333</v>
      </c>
    </row>
    <row r="83" spans="1:1" ht="30">
      <c r="A83" s="34" t="s">
        <v>334</v>
      </c>
    </row>
    <row r="84" spans="1:1" ht="30">
      <c r="A84" s="34" t="s">
        <v>335</v>
      </c>
    </row>
    <row r="85" spans="1:1">
      <c r="A85" s="34" t="s">
        <v>336</v>
      </c>
    </row>
    <row r="86" spans="1:1" ht="30">
      <c r="A86" s="34" t="s">
        <v>337</v>
      </c>
    </row>
  </sheetData>
  <mergeCells count="1">
    <mergeCell ref="E11:O11"/>
  </mergeCells>
  <dataValidations count="3">
    <dataValidation allowBlank="1" showInputMessage="1" showErrorMessage="1" promptTitle="ID" prompt="Este campo se diligenciará automáticamente cuando se registre el nombre del registro administrativo." sqref="C43 E43" xr:uid="{81378B70-F450-B344-BB41-C3A0D588EFF4}"/>
    <dataValidation allowBlank="1" showInputMessage="1" showErrorMessage="1" sqref="D44:D72" xr:uid="{152822AE-8C0C-5241-8380-0B1093BC84BE}"/>
    <dataValidation allowBlank="1" showInputMessage="1" showErrorMessage="1" promptTitle="NOMBRE DEL REGISTRO" prompt="Diligencie el nombre que identifica al registro administrativo del que es responsable la entidad." sqref="D43" xr:uid="{73771AAB-FE33-CC40-A2BA-6385F1FF05C5}"/>
  </dataValidations>
  <pageMargins left="0.7" right="0.7" top="0.75" bottom="0.75" header="0.3" footer="0.3"/>
  <pageSetup paperSize="9" orientation="portrait" r:id="rId1"/>
  <tableParts count="22">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7E1E738B3325D4CB852EBF6B851B68B" ma:contentTypeVersion="14" ma:contentTypeDescription="Crear nuevo documento." ma:contentTypeScope="" ma:versionID="73c96bae42d7033eed238dafab0962ea">
  <xsd:schema xmlns:xsd="http://www.w3.org/2001/XMLSchema" xmlns:xs="http://www.w3.org/2001/XMLSchema" xmlns:p="http://schemas.microsoft.com/office/2006/metadata/properties" xmlns:ns2="8d915e31-9ab6-4f5d-9035-ce7dd207e250" xmlns:ns3="4c66d194-5aa3-4c03-b4fc-8fedf2c708af" targetNamespace="http://schemas.microsoft.com/office/2006/metadata/properties" ma:root="true" ma:fieldsID="177e3a10a843b9f70c81a29ee0b30c54" ns2:_="" ns3:_="">
    <xsd:import namespace="8d915e31-9ab6-4f5d-9035-ce7dd207e250"/>
    <xsd:import namespace="4c66d194-5aa3-4c03-b4fc-8fedf2c708a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915e31-9ab6-4f5d-9035-ce7dd207e2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c66d194-5aa3-4c03-b4fc-8fedf2c708a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9ed953-66c0-4ef4-8dfa-79f6e06b96a2}" ma:internalName="TaxCatchAll" ma:showField="CatchAllData" ma:web="4c66d194-5aa3-4c03-b4fc-8fedf2c708a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915e31-9ab6-4f5d-9035-ce7dd207e250">
      <Terms xmlns="http://schemas.microsoft.com/office/infopath/2007/PartnerControls"/>
    </lcf76f155ced4ddcb4097134ff3c332f>
    <TaxCatchAll xmlns="4c66d194-5aa3-4c03-b4fc-8fedf2c708af" xsi:nil="true"/>
  </documentManagement>
</p:properties>
</file>

<file path=customXml/itemProps1.xml><?xml version="1.0" encoding="utf-8"?>
<ds:datastoreItem xmlns:ds="http://schemas.openxmlformats.org/officeDocument/2006/customXml" ds:itemID="{1BDC4C83-235D-4DFC-B496-EBC8D717CD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915e31-9ab6-4f5d-9035-ce7dd207e250"/>
    <ds:schemaRef ds:uri="4c66d194-5aa3-4c03-b4fc-8fedf2c70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11E091-2FB7-42C4-926E-AB8E95174C2A}">
  <ds:schemaRefs>
    <ds:schemaRef ds:uri="http://schemas.microsoft.com/sharepoint/v3/contenttype/forms"/>
  </ds:schemaRefs>
</ds:datastoreItem>
</file>

<file path=customXml/itemProps3.xml><?xml version="1.0" encoding="utf-8"?>
<ds:datastoreItem xmlns:ds="http://schemas.openxmlformats.org/officeDocument/2006/customXml" ds:itemID="{A171BE41-016C-4672-80CB-5DB364658E1F}">
  <ds:schemaRefs>
    <ds:schemaRef ds:uri="http://schemas.microsoft.com/office/2006/metadata/properties"/>
    <ds:schemaRef ds:uri="http://schemas.microsoft.com/office/infopath/2007/PartnerControls"/>
    <ds:schemaRef ds:uri="8d915e31-9ab6-4f5d-9035-ce7dd207e250"/>
    <ds:schemaRef ds:uri="4c66d194-5aa3-4c03-b4fc-8fedf2c708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31</vt:i4>
      </vt:variant>
    </vt:vector>
  </HeadingPairs>
  <TitlesOfParts>
    <vt:vector size="36" baseType="lpstr">
      <vt:lpstr>SECCION 1</vt:lpstr>
      <vt:lpstr>SECCION 2</vt:lpstr>
      <vt:lpstr>INSTRUCTIVO</vt:lpstr>
      <vt:lpstr>Ejemplo de costos_Uso opcional</vt:lpstr>
      <vt:lpstr>Datos</vt:lpstr>
      <vt:lpstr>_C3_Transición_energética_justa_segura_confiable_y_eficiente_3_Transición_energética_justa_basada_en_el_respeto_a_la_naturaleza_la_Justicia_Social_y_la_soberanía_con_seguridad_confiabilidad_y_eficiencia</vt:lpstr>
      <vt:lpstr>_C4_Transición_energética_justa_segura_confiable_y_eficiente_4_Desarrollo_económico_a_partir_de_eficiencia_energética_nuevos_energéticos_y_minerales_estratégicos_para_la_transición</vt:lpstr>
      <vt:lpstr>_C5_Transición_energética_justa_segura_confiable_y_eficiente_5_Ascenso_tecnológico_del_sector_transporte_y_promoción_de_la_movilidad_activa</vt:lpstr>
      <vt:lpstr>_C6_Transición_energética_justa_segura_confiable_y_eficiente__6_Ciudades_y_hábitats_resilientes</vt:lpstr>
      <vt:lpstr>A1_Naturaleza_viva_revitalización_con_inclusión_social_1_Programa_de_conservación_de_la_naturaleza_y_su_restauración</vt:lpstr>
      <vt:lpstr>INSTRUCTIVO!Área_de_impresión</vt:lpstr>
      <vt:lpstr>'SECCION 1'!Área_de_impresión</vt:lpstr>
      <vt:lpstr>'SECCION 2'!Área_de_impresión</vt:lpstr>
      <vt:lpstr>B2_Transición_económica_para_alcanzar_carbono_neutralidad_y_consolidar_territorios_resilientes_al_clima_2_Hacia_una_economía_carbono_neutral_un_territorio_y_una_sociedad_resiliente_al_clima</vt:lpstr>
      <vt:lpstr>Capacidades_de_los_gobiernos_locales_y_las_comunidades_para_la_toma_de_decisiones_de_ordenamiento_y_planificación_territorial</vt:lpstr>
      <vt:lpstr>Cat_Ordenamiento</vt:lpstr>
      <vt:lpstr>Categoría_Restricción</vt:lpstr>
      <vt:lpstr>Clasificación_Información</vt:lpstr>
      <vt:lpstr>Consolidación_del_catastro_multipropósito_y_tránsito_hacia_el_Sistema_de_Administración_del_Territorio_SAT</vt:lpstr>
      <vt:lpstr>Coordinación_de_los_instrumentos_de_planificación_de_territorios_vitales</vt:lpstr>
      <vt:lpstr>Dependencias</vt:lpstr>
      <vt:lpstr>El_agua_la_biodiversidad_y_las_personas_en_el_centro_del_ordenamiento_territorial</vt:lpstr>
      <vt:lpstr>Justicia_ambiental_y_gobernanza_inclusiva</vt:lpstr>
      <vt:lpstr>Ordenamiento_territorial_alrededor_del_agua_y_justicia_ambiental</vt:lpstr>
      <vt:lpstr>Procesos</vt:lpstr>
      <vt:lpstr>Prog_Justicia</vt:lpstr>
      <vt:lpstr>Programa_Agua_Biodiversidad</vt:lpstr>
      <vt:lpstr>Programa_Capacidades_Gob</vt:lpstr>
      <vt:lpstr>Programa_Catastro</vt:lpstr>
      <vt:lpstr>Programa_Instrumentos_Planificación</vt:lpstr>
      <vt:lpstr>Programa_Tenencia</vt:lpstr>
      <vt:lpstr>Tenencia_en_las_zonas_rural_urbana_y_suburbana_formalizada_adjudicada_y_regularizada</vt:lpstr>
      <vt:lpstr>'SECCION 1'!Títulos_a_imprimir</vt:lpstr>
      <vt:lpstr>'SECCION 2'!Títulos_a_imprimir</vt:lpstr>
      <vt:lpstr>Transformacion</vt:lpstr>
      <vt:lpstr>Transformación_productiva_internacionalización_y_acción_climática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somosig</dc:creator>
  <cp:keywords/>
  <dc:description/>
  <cp:lastModifiedBy>Jose Rene Alvarado Amador</cp:lastModifiedBy>
  <cp:revision/>
  <dcterms:created xsi:type="dcterms:W3CDTF">2021-01-19T18:29:05Z</dcterms:created>
  <dcterms:modified xsi:type="dcterms:W3CDTF">2025-07-23T16:56:05Z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0x01010037E1E738B3325D4CB852EBF6B851B68B</vt:lpwstr>
  </property>
  <property fmtid="{D5CDD505-2E9C-101B-9397-08002B2CF9AE}" pid="3" name="MediaServiceImageTags">
    <vt:lpwstr/>
  </property>
</Properties>
</file>