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defaultThemeVersion="124226"/>
  <mc:AlternateContent xmlns:mc="http://schemas.openxmlformats.org/markup-compatibility/2006">
    <mc:Choice Requires="x15">
      <x15ac:absPath xmlns:x15ac="http://schemas.microsoft.com/office/spreadsheetml/2010/11/ac" url="C:\Users\Jovis\Desktop\Funciones 2021\SIG\Documentos\MADSIG 2021 - Cargue actualización 28092021\Segundo Cargue\EIN\F-C-EIN-01\"/>
    </mc:Choice>
  </mc:AlternateContent>
  <xr:revisionPtr revIDLastSave="0" documentId="8_{453AFD72-A698-4FB8-A5D9-5902956E5FA5}" xr6:coauthVersionLast="47" xr6:coauthVersionMax="47" xr10:uidLastSave="{00000000-0000-0000-0000-000000000000}"/>
  <bookViews>
    <workbookView xWindow="-120" yWindow="-120" windowWidth="20730" windowHeight="11160" activeTab="1" xr2:uid="{00000000-000D-0000-FFFF-FFFF00000000}"/>
  </bookViews>
  <sheets>
    <sheet name="Plan Auditorias CI" sheetId="6" r:id="rId1"/>
    <sheet name="Comités" sheetId="4" r:id="rId2"/>
    <sheet name="Datos" sheetId="8" state="hidden" r:id="rId3"/>
  </sheets>
  <definedNames>
    <definedName name="_xlnm._FilterDatabase" localSheetId="1" hidden="1">Comités!#REF!</definedName>
    <definedName name="_xlnm._FilterDatabase" localSheetId="0" hidden="1">'Plan Auditorias CI'!$A$8:$CG$174</definedName>
    <definedName name="_xlnm.Print_Area" localSheetId="1">Comités!$A$1:$U$116</definedName>
    <definedName name="_xlnm.Print_Area" localSheetId="0">'Plan Auditorias CI'!$A$1:$CD$214</definedName>
    <definedName name="Fecha">Datos!$A$2:$A$14</definedName>
    <definedName name="Sigla">Datos!$B$2:$B$8</definedName>
    <definedName name="_xlnm.Print_Titles" localSheetId="1">Comités!$1:$3</definedName>
    <definedName name="_xlnm.Print_Titles" localSheetId="0">'Plan Auditorias CI'!$1:$8</definedName>
    <definedName name="Z_EF88FD03_7AD3_449B_B1A5_1F8EB41965B7_.wvu.PrintTitles" localSheetId="1" hidden="1">Comités!$7:$16</definedName>
    <definedName name="Z_EF88FD03_7AD3_449B_B1A5_1F8EB41965B7_.wvu.Rows" localSheetId="1" hidden="1">Comités!#REF!</definedName>
  </definedNames>
  <calcPr calcId="191028"/>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06" i="4" l="1"/>
  <c r="A100" i="4"/>
  <c r="A94" i="4"/>
  <c r="A88" i="4"/>
  <c r="A82" i="4"/>
  <c r="A76" i="4"/>
  <c r="A70" i="4"/>
  <c r="A64" i="4"/>
  <c r="A58" i="4"/>
  <c r="A52" i="4"/>
  <c r="A46" i="4"/>
  <c r="A40" i="4"/>
  <c r="A7" i="4"/>
  <c r="H12" i="6"/>
  <c r="I12" i="6"/>
  <c r="H13" i="6"/>
  <c r="I13" i="6"/>
  <c r="H14" i="6"/>
  <c r="I14" i="6"/>
  <c r="H15" i="6"/>
  <c r="I15" i="6"/>
  <c r="H16" i="6"/>
  <c r="I16" i="6"/>
  <c r="H17" i="6"/>
  <c r="I17" i="6"/>
  <c r="H18" i="6"/>
  <c r="I18" i="6"/>
  <c r="H19" i="6"/>
  <c r="I19" i="6"/>
  <c r="H20" i="6"/>
  <c r="I20" i="6"/>
  <c r="H21" i="6"/>
  <c r="I21" i="6"/>
  <c r="H22" i="6"/>
  <c r="I22" i="6"/>
  <c r="H23" i="6"/>
  <c r="I23" i="6"/>
  <c r="H24" i="6"/>
  <c r="I24" i="6"/>
  <c r="H25" i="6"/>
  <c r="I25" i="6"/>
  <c r="H26" i="6"/>
  <c r="I26" i="6"/>
  <c r="H27" i="6"/>
  <c r="I27" i="6"/>
  <c r="H28" i="6"/>
  <c r="I28" i="6"/>
  <c r="H29" i="6"/>
  <c r="I29" i="6"/>
  <c r="H30" i="6"/>
  <c r="I30" i="6"/>
  <c r="H31" i="6"/>
  <c r="I31" i="6"/>
  <c r="H32" i="6"/>
  <c r="I32" i="6"/>
  <c r="H33" i="6"/>
  <c r="I33" i="6"/>
  <c r="H34" i="6"/>
  <c r="I34" i="6"/>
  <c r="H35" i="6"/>
  <c r="I35" i="6"/>
  <c r="H36" i="6"/>
  <c r="I36" i="6"/>
  <c r="H37" i="6"/>
  <c r="I37" i="6"/>
  <c r="H38" i="6"/>
  <c r="I38" i="6"/>
  <c r="H39" i="6"/>
  <c r="I39" i="6"/>
  <c r="H40" i="6"/>
  <c r="I40" i="6"/>
  <c r="H41" i="6"/>
  <c r="I41" i="6"/>
  <c r="H42" i="6"/>
  <c r="I42" i="6"/>
  <c r="H43" i="6"/>
  <c r="I43" i="6"/>
  <c r="H44" i="6"/>
  <c r="I44" i="6"/>
  <c r="H45" i="6"/>
  <c r="I45" i="6"/>
  <c r="H46" i="6"/>
  <c r="I46" i="6"/>
  <c r="H47" i="6"/>
  <c r="I47" i="6"/>
  <c r="H48" i="6"/>
  <c r="I48" i="6"/>
  <c r="H49" i="6"/>
  <c r="I49" i="6"/>
  <c r="H50" i="6"/>
  <c r="I50" i="6"/>
  <c r="H51" i="6"/>
  <c r="I51" i="6"/>
  <c r="H52" i="6"/>
  <c r="I52" i="6"/>
  <c r="H53" i="6"/>
  <c r="I53" i="6"/>
  <c r="H54" i="6"/>
  <c r="I54" i="6"/>
  <c r="H55" i="6"/>
  <c r="I55" i="6"/>
  <c r="H56" i="6"/>
  <c r="I56" i="6"/>
  <c r="H57" i="6"/>
  <c r="I57" i="6"/>
  <c r="H58" i="6"/>
  <c r="I58" i="6"/>
  <c r="H59" i="6"/>
  <c r="I59" i="6"/>
  <c r="H60" i="6"/>
  <c r="I60" i="6"/>
  <c r="H61" i="6"/>
  <c r="I61" i="6"/>
  <c r="H62" i="6"/>
  <c r="I62" i="6"/>
  <c r="H63" i="6"/>
  <c r="I63" i="6"/>
  <c r="H64" i="6"/>
  <c r="I64" i="6"/>
  <c r="H65" i="6"/>
  <c r="I65" i="6"/>
  <c r="H66" i="6"/>
  <c r="I66" i="6"/>
  <c r="H67" i="6"/>
  <c r="I67" i="6"/>
  <c r="H68" i="6"/>
  <c r="I68" i="6"/>
  <c r="H69" i="6"/>
  <c r="I69" i="6"/>
  <c r="H70" i="6"/>
  <c r="I70" i="6"/>
  <c r="H71" i="6"/>
  <c r="I71" i="6"/>
  <c r="H72" i="6"/>
  <c r="I72" i="6"/>
  <c r="H73" i="6"/>
  <c r="I73" i="6"/>
  <c r="H74" i="6"/>
  <c r="I74" i="6"/>
  <c r="H75" i="6"/>
  <c r="I75" i="6"/>
  <c r="H76" i="6"/>
  <c r="I76" i="6"/>
  <c r="H77" i="6"/>
  <c r="I77" i="6"/>
  <c r="H78" i="6"/>
  <c r="I78" i="6"/>
  <c r="H79" i="6"/>
  <c r="I79" i="6"/>
  <c r="H80" i="6"/>
  <c r="I80" i="6"/>
  <c r="H81" i="6"/>
  <c r="I81" i="6"/>
  <c r="H82" i="6"/>
  <c r="I82" i="6"/>
  <c r="H83" i="6"/>
  <c r="I83" i="6"/>
  <c r="H84" i="6"/>
  <c r="I84" i="6"/>
  <c r="H85" i="6"/>
  <c r="I85" i="6"/>
  <c r="H86" i="6"/>
  <c r="I86" i="6"/>
  <c r="H87" i="6"/>
  <c r="I87" i="6"/>
  <c r="H88" i="6"/>
  <c r="I88" i="6"/>
  <c r="H89" i="6"/>
  <c r="I89" i="6"/>
  <c r="H90" i="6"/>
  <c r="I90" i="6"/>
  <c r="H91" i="6"/>
  <c r="I91" i="6"/>
  <c r="H92" i="6"/>
  <c r="I92" i="6"/>
  <c r="H93" i="6"/>
  <c r="I93" i="6"/>
  <c r="H94" i="6"/>
  <c r="I94" i="6"/>
  <c r="H95" i="6"/>
  <c r="I95" i="6"/>
  <c r="H96" i="6"/>
  <c r="I96" i="6"/>
  <c r="H97" i="6"/>
  <c r="I97" i="6"/>
  <c r="H98" i="6"/>
  <c r="I98" i="6"/>
  <c r="H99" i="6"/>
  <c r="I99" i="6"/>
  <c r="H100" i="6"/>
  <c r="I100" i="6"/>
  <c r="H101" i="6"/>
  <c r="I101" i="6"/>
  <c r="H102" i="6"/>
  <c r="I102" i="6"/>
  <c r="H103" i="6"/>
  <c r="I103" i="6"/>
  <c r="H104" i="6"/>
  <c r="I104" i="6"/>
  <c r="H105" i="6"/>
  <c r="I105" i="6"/>
  <c r="H106" i="6"/>
  <c r="I106" i="6"/>
  <c r="H107" i="6"/>
  <c r="I107" i="6"/>
  <c r="H108" i="6"/>
  <c r="I108" i="6"/>
  <c r="H109" i="6"/>
  <c r="I109" i="6"/>
  <c r="H110" i="6"/>
  <c r="I110" i="6"/>
  <c r="H111" i="6"/>
  <c r="I111" i="6"/>
  <c r="H112" i="6"/>
  <c r="I112" i="6"/>
  <c r="H113" i="6"/>
  <c r="I113" i="6"/>
  <c r="H114" i="6"/>
  <c r="I114" i="6"/>
  <c r="H115" i="6"/>
  <c r="I115" i="6"/>
  <c r="H116" i="6"/>
  <c r="I116" i="6"/>
  <c r="H117" i="6"/>
  <c r="I117" i="6"/>
  <c r="H118" i="6"/>
  <c r="I118" i="6"/>
  <c r="H119" i="6"/>
  <c r="I119" i="6"/>
  <c r="H120" i="6"/>
  <c r="I120" i="6"/>
  <c r="H121" i="6"/>
  <c r="I121" i="6"/>
  <c r="H122" i="6"/>
  <c r="I122" i="6"/>
  <c r="H123" i="6"/>
  <c r="I123" i="6"/>
  <c r="H124" i="6"/>
  <c r="I124" i="6"/>
  <c r="H125" i="6"/>
  <c r="I125" i="6"/>
  <c r="H126" i="6"/>
  <c r="I126" i="6"/>
  <c r="H127" i="6"/>
  <c r="I127" i="6"/>
  <c r="H128" i="6"/>
  <c r="I128" i="6"/>
  <c r="H129" i="6"/>
  <c r="I129" i="6"/>
  <c r="H130" i="6"/>
  <c r="I130" i="6"/>
  <c r="H131" i="6"/>
  <c r="I131" i="6"/>
  <c r="H132" i="6"/>
  <c r="I132" i="6"/>
  <c r="H133" i="6"/>
  <c r="I133" i="6"/>
  <c r="H134" i="6"/>
  <c r="I134" i="6"/>
  <c r="H135" i="6"/>
  <c r="I135" i="6"/>
  <c r="H136" i="6"/>
  <c r="I136" i="6"/>
  <c r="H137" i="6"/>
  <c r="I137" i="6"/>
  <c r="H138" i="6"/>
  <c r="I138" i="6"/>
  <c r="H139" i="6"/>
  <c r="I139" i="6"/>
  <c r="H140" i="6"/>
  <c r="I140" i="6"/>
  <c r="H141" i="6"/>
  <c r="I141" i="6"/>
  <c r="H142" i="6"/>
  <c r="I142" i="6"/>
  <c r="H143" i="6"/>
  <c r="I143" i="6"/>
  <c r="H144" i="6"/>
  <c r="I144" i="6"/>
  <c r="H145" i="6"/>
  <c r="I145" i="6"/>
  <c r="H146" i="6"/>
  <c r="I146" i="6"/>
  <c r="H147" i="6"/>
  <c r="I147" i="6"/>
  <c r="H148" i="6"/>
  <c r="I148" i="6"/>
  <c r="H149" i="6"/>
  <c r="I149" i="6"/>
  <c r="H150" i="6"/>
  <c r="H197" i="6"/>
  <c r="I150" i="6"/>
  <c r="H151" i="6"/>
  <c r="I151" i="6"/>
  <c r="H152" i="6"/>
  <c r="I152" i="6"/>
  <c r="H153" i="6"/>
  <c r="I153" i="6"/>
  <c r="H154" i="6"/>
  <c r="H199" i="6" s="1"/>
  <c r="I154" i="6"/>
  <c r="H155" i="6"/>
  <c r="I155" i="6"/>
  <c r="H156" i="6"/>
  <c r="I156" i="6"/>
  <c r="H157" i="6"/>
  <c r="I157" i="6"/>
  <c r="H158" i="6"/>
  <c r="I158" i="6"/>
  <c r="H159" i="6"/>
  <c r="I159" i="6"/>
  <c r="H160" i="6"/>
  <c r="I160" i="6"/>
  <c r="H161" i="6"/>
  <c r="I161" i="6"/>
  <c r="H162" i="6"/>
  <c r="I162" i="6"/>
  <c r="H163" i="6"/>
  <c r="I163" i="6"/>
  <c r="H164" i="6"/>
  <c r="I164" i="6"/>
  <c r="H165" i="6"/>
  <c r="I165" i="6"/>
  <c r="H166" i="6"/>
  <c r="I166" i="6"/>
  <c r="H167" i="6"/>
  <c r="I167" i="6"/>
  <c r="H168" i="6"/>
  <c r="I168" i="6"/>
  <c r="H169" i="6"/>
  <c r="I169" i="6"/>
  <c r="H170" i="6"/>
  <c r="I170" i="6"/>
  <c r="H171" i="6"/>
  <c r="I171" i="6"/>
  <c r="H172" i="6"/>
  <c r="I172" i="6"/>
  <c r="H173" i="6"/>
  <c r="I173" i="6"/>
  <c r="H174" i="6"/>
  <c r="I174" i="6"/>
  <c r="H9" i="6"/>
  <c r="U192" i="6"/>
  <c r="U191" i="6"/>
  <c r="O191" i="6"/>
  <c r="O204" i="6"/>
  <c r="O195" i="6"/>
  <c r="CC205" i="6"/>
  <c r="CC204" i="6"/>
  <c r="CC203" i="6"/>
  <c r="CC202" i="6"/>
  <c r="BW205" i="6"/>
  <c r="BW204" i="6"/>
  <c r="BW203" i="6"/>
  <c r="BW202" i="6"/>
  <c r="BQ205" i="6"/>
  <c r="BQ204" i="6"/>
  <c r="BQ203" i="6"/>
  <c r="BQ202" i="6"/>
  <c r="BK205" i="6"/>
  <c r="BK204" i="6"/>
  <c r="BK203" i="6"/>
  <c r="BK202" i="6"/>
  <c r="BE205" i="6"/>
  <c r="BE204" i="6"/>
  <c r="BE203" i="6"/>
  <c r="BE202" i="6"/>
  <c r="AY205" i="6"/>
  <c r="AY204" i="6"/>
  <c r="AY203" i="6"/>
  <c r="AY202" i="6"/>
  <c r="AS205" i="6"/>
  <c r="AS204" i="6"/>
  <c r="AS203" i="6"/>
  <c r="AS202" i="6"/>
  <c r="AM205" i="6"/>
  <c r="AM204" i="6"/>
  <c r="AM203" i="6"/>
  <c r="AM202" i="6"/>
  <c r="AG205" i="6"/>
  <c r="AG204" i="6"/>
  <c r="AG203" i="6"/>
  <c r="AG202" i="6"/>
  <c r="AA205" i="6"/>
  <c r="AA204" i="6"/>
  <c r="AA203" i="6"/>
  <c r="AA202" i="6"/>
  <c r="U205" i="6"/>
  <c r="U204" i="6"/>
  <c r="N204" i="6"/>
  <c r="U203" i="6"/>
  <c r="U202" i="6"/>
  <c r="O205" i="6"/>
  <c r="N205" i="6"/>
  <c r="O203" i="6"/>
  <c r="N203" i="6"/>
  <c r="O202" i="6"/>
  <c r="N202" i="6" s="1"/>
  <c r="CC199" i="6"/>
  <c r="CC198" i="6"/>
  <c r="BW199" i="6"/>
  <c r="BW198" i="6"/>
  <c r="BQ199" i="6"/>
  <c r="BQ198" i="6"/>
  <c r="BK199" i="6"/>
  <c r="BK198" i="6"/>
  <c r="BE199" i="6"/>
  <c r="BE198" i="6"/>
  <c r="AY199" i="6"/>
  <c r="AY198" i="6"/>
  <c r="AS199" i="6"/>
  <c r="AS198" i="6"/>
  <c r="AM199" i="6"/>
  <c r="AM198" i="6"/>
  <c r="AG199" i="6"/>
  <c r="AG198" i="6"/>
  <c r="AA199" i="6"/>
  <c r="AA198" i="6"/>
  <c r="U199" i="6"/>
  <c r="U198" i="6"/>
  <c r="O199" i="6"/>
  <c r="O198" i="6"/>
  <c r="N198" i="6" s="1"/>
  <c r="CC197" i="6"/>
  <c r="CC195" i="6"/>
  <c r="BW197" i="6"/>
  <c r="BW195" i="6"/>
  <c r="BQ197" i="6"/>
  <c r="BQ195" i="6"/>
  <c r="BK197" i="6"/>
  <c r="BK195" i="6"/>
  <c r="BE197" i="6"/>
  <c r="BE195" i="6"/>
  <c r="AY197" i="6"/>
  <c r="AY195" i="6"/>
  <c r="AS197" i="6"/>
  <c r="AS195" i="6"/>
  <c r="AM197" i="6"/>
  <c r="AM195" i="6"/>
  <c r="AG197" i="6"/>
  <c r="AG195" i="6"/>
  <c r="AA197" i="6"/>
  <c r="AA195" i="6"/>
  <c r="U197" i="6"/>
  <c r="U195" i="6"/>
  <c r="O197" i="6"/>
  <c r="N197" i="6" s="1"/>
  <c r="CC194" i="6"/>
  <c r="CC193" i="6"/>
  <c r="BW194" i="6"/>
  <c r="BW193" i="6"/>
  <c r="BQ194" i="6"/>
  <c r="BQ193" i="6"/>
  <c r="BK194" i="6"/>
  <c r="BK193" i="6"/>
  <c r="BE194" i="6"/>
  <c r="BE193" i="6"/>
  <c r="AY194" i="6"/>
  <c r="AY193" i="6"/>
  <c r="AS194" i="6"/>
  <c r="AS193" i="6"/>
  <c r="AM194" i="6"/>
  <c r="AM193" i="6"/>
  <c r="AG194" i="6"/>
  <c r="AG193" i="6"/>
  <c r="AA194" i="6"/>
  <c r="AA193" i="6"/>
  <c r="U194" i="6"/>
  <c r="U193" i="6"/>
  <c r="O194" i="6"/>
  <c r="O193" i="6"/>
  <c r="CC192" i="6"/>
  <c r="CC191" i="6"/>
  <c r="BW192" i="6"/>
  <c r="BW191" i="6"/>
  <c r="BQ192" i="6"/>
  <c r="BQ191" i="6"/>
  <c r="BK192" i="6"/>
  <c r="BK191" i="6"/>
  <c r="BE192" i="6"/>
  <c r="BE191" i="6"/>
  <c r="AY192" i="6"/>
  <c r="AY191" i="6"/>
  <c r="AS192" i="6"/>
  <c r="AS191" i="6"/>
  <c r="AM192" i="6"/>
  <c r="AM191" i="6"/>
  <c r="AG192" i="6"/>
  <c r="AG191" i="6"/>
  <c r="AA192" i="6"/>
  <c r="AA191" i="6"/>
  <c r="O192" i="6"/>
  <c r="K205" i="6"/>
  <c r="P189" i="6"/>
  <c r="BX185" i="6"/>
  <c r="P188" i="6"/>
  <c r="BF184" i="6"/>
  <c r="P187" i="6"/>
  <c r="BR183" i="6"/>
  <c r="CD177" i="6"/>
  <c r="CC201" i="6"/>
  <c r="CC177" i="6"/>
  <c r="CB177" i="6"/>
  <c r="BX177" i="6"/>
  <c r="BW201" i="6"/>
  <c r="BW177" i="6"/>
  <c r="BR177" i="6"/>
  <c r="BQ201" i="6"/>
  <c r="BQ177" i="6"/>
  <c r="BS177" i="6"/>
  <c r="BL177" i="6"/>
  <c r="BL201" i="6"/>
  <c r="BK177" i="6"/>
  <c r="BF177" i="6"/>
  <c r="BF201" i="6"/>
  <c r="BE177" i="6"/>
  <c r="AZ177" i="6"/>
  <c r="AZ201" i="6"/>
  <c r="AY177" i="6"/>
  <c r="AT177" i="6"/>
  <c r="AS201" i="6"/>
  <c r="AT201" i="6"/>
  <c r="AS177" i="6"/>
  <c r="AU177" i="6"/>
  <c r="AN177" i="6"/>
  <c r="AN201" i="6"/>
  <c r="AM177" i="6"/>
  <c r="AH177" i="6"/>
  <c r="AH201" i="6"/>
  <c r="AG177" i="6"/>
  <c r="AI177" i="6"/>
  <c r="AB177" i="6"/>
  <c r="AB201" i="6"/>
  <c r="AA177" i="6"/>
  <c r="V177" i="6"/>
  <c r="U201" i="6"/>
  <c r="U177" i="6"/>
  <c r="P177" i="6"/>
  <c r="O201" i="6"/>
  <c r="O177" i="6"/>
  <c r="CD176" i="6"/>
  <c r="CC200" i="6"/>
  <c r="CC176" i="6"/>
  <c r="BX176" i="6"/>
  <c r="BW200" i="6"/>
  <c r="BW176" i="6"/>
  <c r="BY176" i="6"/>
  <c r="BR176" i="6"/>
  <c r="BQ200" i="6"/>
  <c r="BQ176" i="6"/>
  <c r="BL176" i="6"/>
  <c r="BK176" i="6"/>
  <c r="BM176" i="6" s="1"/>
  <c r="BF176" i="6"/>
  <c r="BE200" i="6"/>
  <c r="BE176" i="6"/>
  <c r="AZ176" i="6"/>
  <c r="AZ200" i="6"/>
  <c r="AY176" i="6"/>
  <c r="AT176" i="6"/>
  <c r="AT200" i="6"/>
  <c r="AS176" i="6"/>
  <c r="AU176" i="6"/>
  <c r="AN176" i="6"/>
  <c r="AN200" i="6"/>
  <c r="AM176" i="6"/>
  <c r="AH176" i="6"/>
  <c r="AG200" i="6"/>
  <c r="AG176" i="6"/>
  <c r="AB176" i="6"/>
  <c r="AB200" i="6"/>
  <c r="AA176" i="6"/>
  <c r="AC176" i="6"/>
  <c r="V176" i="6"/>
  <c r="U200" i="6"/>
  <c r="U176" i="6"/>
  <c r="P176" i="6"/>
  <c r="P200" i="6"/>
  <c r="O176" i="6"/>
  <c r="Q176" i="6"/>
  <c r="H194" i="6"/>
  <c r="H193" i="6"/>
  <c r="H203" i="6"/>
  <c r="H202" i="6"/>
  <c r="I11" i="6"/>
  <c r="H11" i="6"/>
  <c r="H191" i="6"/>
  <c r="I10" i="6"/>
  <c r="H10" i="6"/>
  <c r="I9" i="6"/>
  <c r="AC177" i="6"/>
  <c r="O200" i="6"/>
  <c r="AZ185" i="6"/>
  <c r="AB185" i="6"/>
  <c r="V185" i="6"/>
  <c r="BF185" i="6"/>
  <c r="BR201" i="6"/>
  <c r="BY177" i="6"/>
  <c r="BR200" i="6"/>
  <c r="BA177" i="6"/>
  <c r="CD185" i="6"/>
  <c r="AY201" i="6"/>
  <c r="AH185" i="6"/>
  <c r="BL185" i="6"/>
  <c r="V201" i="6"/>
  <c r="W177" i="6"/>
  <c r="AT185" i="6"/>
  <c r="P185" i="6"/>
  <c r="BL183" i="6"/>
  <c r="AB183" i="6"/>
  <c r="AN183" i="6"/>
  <c r="P183" i="6"/>
  <c r="AH183" i="6"/>
  <c r="CD183" i="6"/>
  <c r="BX183" i="6"/>
  <c r="AZ183" i="6"/>
  <c r="V183" i="6"/>
  <c r="BF183" i="6"/>
  <c r="AT183" i="6"/>
  <c r="AN185" i="6"/>
  <c r="BX184" i="6"/>
  <c r="AT184" i="6"/>
  <c r="BR185" i="6"/>
  <c r="CD184" i="6"/>
  <c r="V184" i="6"/>
  <c r="AZ184" i="6"/>
  <c r="AH184" i="6"/>
  <c r="BL184" i="6"/>
  <c r="P184" i="6"/>
  <c r="AN184" i="6"/>
  <c r="AB184" i="6"/>
  <c r="BR184" i="6"/>
  <c r="CD200" i="6"/>
  <c r="BG176" i="6"/>
  <c r="BG177" i="6"/>
  <c r="BF200" i="6"/>
  <c r="AH200" i="6"/>
  <c r="AO176" i="6"/>
  <c r="BX200" i="6"/>
  <c r="CD201" i="6"/>
  <c r="AI176" i="6"/>
  <c r="BK200" i="6"/>
  <c r="CB176" i="6"/>
  <c r="AS200" i="6"/>
  <c r="H198" i="6"/>
  <c r="AM201" i="6"/>
  <c r="Q177" i="6"/>
  <c r="P201" i="6"/>
  <c r="I176" i="6"/>
  <c r="H200" i="6"/>
  <c r="N192" i="6"/>
  <c r="N194" i="6"/>
  <c r="N195" i="6"/>
  <c r="H204" i="6"/>
  <c r="N191" i="6"/>
  <c r="I177" i="6"/>
  <c r="I201" i="6"/>
  <c r="W176" i="6"/>
  <c r="H176" i="6"/>
  <c r="H195" i="6"/>
  <c r="AO177" i="6"/>
  <c r="AM200" i="6"/>
  <c r="H205" i="6"/>
  <c r="AA200" i="6"/>
  <c r="BS176" i="6"/>
  <c r="N193" i="6"/>
  <c r="N199" i="6"/>
  <c r="AG201" i="6"/>
  <c r="BA176" i="6"/>
  <c r="BK201" i="6"/>
  <c r="BX201" i="6"/>
  <c r="AY200" i="6"/>
  <c r="N200" i="6" s="1"/>
  <c r="BL200" i="6"/>
  <c r="BE201" i="6"/>
  <c r="AA201" i="6"/>
  <c r="V200" i="6"/>
  <c r="BM177" i="6"/>
  <c r="H177" i="6"/>
  <c r="I200" i="6"/>
  <c r="J176" i="6"/>
  <c r="J195" i="6"/>
  <c r="N201" i="6"/>
  <c r="H201" i="6"/>
  <c r="J177" i="6"/>
  <c r="V178" i="6"/>
  <c r="P178" i="6"/>
  <c r="P179" i="6"/>
  <c r="AN178" i="6"/>
  <c r="AT178" i="6"/>
  <c r="AZ178" i="6"/>
  <c r="BX178" i="6"/>
  <c r="BL178" i="6"/>
  <c r="BR178" i="6"/>
  <c r="CD178" i="6"/>
  <c r="J202" i="6"/>
  <c r="J198" i="6"/>
  <c r="BF178" i="6"/>
  <c r="AB178" i="6"/>
  <c r="J191" i="6"/>
  <c r="J193" i="6"/>
  <c r="J204" i="6"/>
  <c r="AH178" i="6"/>
  <c r="J200" i="6"/>
  <c r="V179" i="6"/>
  <c r="AB179" i="6"/>
  <c r="AH179" i="6"/>
  <c r="AN179" i="6"/>
  <c r="AT179" i="6"/>
  <c r="AZ179" i="6"/>
  <c r="BF179" i="6"/>
  <c r="BL179" i="6"/>
  <c r="BR179" i="6"/>
  <c r="BX179" i="6"/>
  <c r="CD179" i="6"/>
  <c r="J205" i="6" l="1"/>
  <c r="H192" i="6"/>
</calcChain>
</file>

<file path=xl/sharedStrings.xml><?xml version="1.0" encoding="utf-8"?>
<sst xmlns="http://schemas.openxmlformats.org/spreadsheetml/2006/main" count="486" uniqueCount="109">
  <si>
    <t xml:space="preserve">MINISTERIO DE AMBIENTE
Y DESARROLLO SOSTENIBLE </t>
  </si>
  <si>
    <t>PLAN ANUAL DE AUDITORIA</t>
  </si>
  <si>
    <t xml:space="preserve"> </t>
  </si>
  <si>
    <r>
      <t xml:space="preserve">Proceso: </t>
    </r>
    <r>
      <rPr>
        <sz val="11"/>
        <color indexed="8"/>
        <rFont val="Arial Narrow"/>
        <family val="2"/>
      </rPr>
      <t>Evaluación Independiente</t>
    </r>
  </si>
  <si>
    <r>
      <rPr>
        <b/>
        <sz val="10"/>
        <rFont val="Arial Narrow"/>
        <family val="2"/>
      </rPr>
      <t>Versión</t>
    </r>
    <r>
      <rPr>
        <sz val="10"/>
        <rFont val="Arial Narrow"/>
        <family val="2"/>
      </rPr>
      <t>: 7</t>
    </r>
  </si>
  <si>
    <r>
      <rPr>
        <b/>
        <sz val="10"/>
        <rFont val="Arial"/>
        <family val="2"/>
      </rPr>
      <t>Vigencia</t>
    </r>
    <r>
      <rPr>
        <sz val="10"/>
        <rFont val="Arial"/>
        <family val="2"/>
      </rPr>
      <t>:25/04/2022</t>
    </r>
  </si>
  <si>
    <r>
      <rPr>
        <b/>
        <sz val="10"/>
        <rFont val="Arial Narrow"/>
        <family val="2"/>
      </rPr>
      <t>Código</t>
    </r>
    <r>
      <rPr>
        <sz val="10"/>
        <rFont val="Arial Narrow"/>
        <family val="2"/>
      </rPr>
      <t>: F-C-EIN-01</t>
    </r>
  </si>
  <si>
    <t xml:space="preserve">                                             PLANEACIÓN Y CONTROL ACTIVIDADES</t>
  </si>
  <si>
    <t>Año</t>
  </si>
  <si>
    <t>Periodo de seguimiento</t>
  </si>
  <si>
    <t>Número de actualización en la vigencia</t>
  </si>
  <si>
    <t>Última fecha de actualización</t>
  </si>
  <si>
    <r>
      <rPr>
        <b/>
        <sz val="11"/>
        <color indexed="9"/>
        <rFont val="Calibri"/>
        <family val="2"/>
      </rPr>
      <t xml:space="preserve">Nota: </t>
    </r>
    <r>
      <rPr>
        <sz val="11"/>
        <color indexed="9"/>
        <rFont val="Calibri"/>
        <family val="2"/>
      </rPr>
      <t>Las actualizaciones al Plan Anual de Auditoria se describen en detalle dentro del acta de seguimiento y avance realizado mensualmente por la Oficina de Control Interno.</t>
    </r>
  </si>
  <si>
    <t>Oficina</t>
  </si>
  <si>
    <t>OFICINA DE CONTROL INTERNO</t>
  </si>
  <si>
    <t>Enero</t>
  </si>
  <si>
    <t>Febrero</t>
  </si>
  <si>
    <t>Marzo</t>
  </si>
  <si>
    <t>Abril</t>
  </si>
  <si>
    <t>Mayo</t>
  </si>
  <si>
    <t>Junio</t>
  </si>
  <si>
    <t>Julio</t>
  </si>
  <si>
    <t>Agosto</t>
  </si>
  <si>
    <t>Septiembre</t>
  </si>
  <si>
    <t>Octubre</t>
  </si>
  <si>
    <t>Noviembre</t>
  </si>
  <si>
    <t>Diciembre</t>
  </si>
  <si>
    <t>N°</t>
  </si>
  <si>
    <t>Tipo de actividad</t>
  </si>
  <si>
    <t xml:space="preserve">Descripción de la actividad </t>
  </si>
  <si>
    <t>Objetivo</t>
  </si>
  <si>
    <t xml:space="preserve">Periodicidad </t>
  </si>
  <si>
    <t xml:space="preserve">Responsable </t>
  </si>
  <si>
    <t>Obj. Plan Acción #</t>
  </si>
  <si>
    <t>No. Productos</t>
  </si>
  <si>
    <t>No. Inf. Ejecutivo</t>
  </si>
  <si>
    <t xml:space="preserve">Estado </t>
  </si>
  <si>
    <t>S1</t>
  </si>
  <si>
    <t>S2</t>
  </si>
  <si>
    <t>S3</t>
  </si>
  <si>
    <t>S4</t>
  </si>
  <si>
    <t>P</t>
  </si>
  <si>
    <t>E</t>
  </si>
  <si>
    <t xml:space="preserve">Planeado </t>
  </si>
  <si>
    <t>Ejecutado</t>
  </si>
  <si>
    <t>Total productos</t>
  </si>
  <si>
    <t>Avance mensual</t>
  </si>
  <si>
    <t>General</t>
  </si>
  <si>
    <t>Avance</t>
  </si>
  <si>
    <t>Avance mensual atención entes de control</t>
  </si>
  <si>
    <t>Req. E.C.</t>
  </si>
  <si>
    <t>Vis. E.C.</t>
  </si>
  <si>
    <t>Req. P.A.</t>
  </si>
  <si>
    <t>%Req. E.C.</t>
  </si>
  <si>
    <t>%Vis. E.C.</t>
  </si>
  <si>
    <t>%Req. P.A.</t>
  </si>
  <si>
    <r>
      <rPr>
        <b/>
        <sz val="11"/>
        <color indexed="8"/>
        <rFont val="Calibri"/>
        <family val="2"/>
      </rPr>
      <t>∑</t>
    </r>
    <r>
      <rPr>
        <b/>
        <sz val="11"/>
        <color indexed="8"/>
        <rFont val="Arial Narrow"/>
        <family val="2"/>
      </rPr>
      <t>Req. E.C.</t>
    </r>
  </si>
  <si>
    <t>Convenciones</t>
  </si>
  <si>
    <t>∑Vis. E.C.</t>
  </si>
  <si>
    <r>
      <rPr>
        <b/>
        <sz val="11"/>
        <color indexed="8"/>
        <rFont val="Arial Narrow"/>
        <family val="2"/>
      </rPr>
      <t>Req. E.C.</t>
    </r>
    <r>
      <rPr>
        <sz val="11"/>
        <color indexed="8"/>
        <rFont val="Arial Narrow"/>
        <family val="2"/>
      </rPr>
      <t>: Requerimientos entes de control -</t>
    </r>
    <r>
      <rPr>
        <b/>
        <sz val="11"/>
        <color indexed="8"/>
        <rFont val="Arial Narrow"/>
        <family val="2"/>
      </rPr>
      <t xml:space="preserve"> Vis. E.C.: </t>
    </r>
    <r>
      <rPr>
        <sz val="11"/>
        <color indexed="8"/>
        <rFont val="Arial Narrow"/>
        <family val="2"/>
      </rPr>
      <t>Visitas o atenciones especiales entes de control -</t>
    </r>
    <r>
      <rPr>
        <b/>
        <sz val="11"/>
        <color indexed="8"/>
        <rFont val="Arial Narrow"/>
        <family val="2"/>
      </rPr>
      <t xml:space="preserve"> Req. P.A.: </t>
    </r>
    <r>
      <rPr>
        <sz val="11"/>
        <color indexed="8"/>
        <rFont val="Arial Narrow"/>
        <family val="2"/>
      </rPr>
      <t>Requerimeintos productos de procesos auditores entes externos de control.</t>
    </r>
  </si>
  <si>
    <t>∑Req. P.A.</t>
  </si>
  <si>
    <t>OBJETIVOS PLAN DE MEJORAMIENTO - CORRELACIÓN CON EL PLAN ANUAL DE AUDITORIAS</t>
  </si>
  <si>
    <t>Obj. 01</t>
  </si>
  <si>
    <t>Avance por componentes del plan de acicón mes a mes</t>
  </si>
  <si>
    <t>Obj. 02</t>
  </si>
  <si>
    <t>Obj. 03</t>
  </si>
  <si>
    <t>Obj. 04</t>
  </si>
  <si>
    <t>Obj. 05</t>
  </si>
  <si>
    <t>Obj. 06</t>
  </si>
  <si>
    <t>Obj. 07</t>
  </si>
  <si>
    <t xml:space="preserve">Convenciones </t>
  </si>
  <si>
    <t xml:space="preserve">Descripción </t>
  </si>
  <si>
    <t>ARL</t>
  </si>
  <si>
    <t>Evaluación y Seguimiento (Actividad de requerimiento legal)</t>
  </si>
  <si>
    <t>EICI</t>
  </si>
  <si>
    <t>Evaluación y Seguimiento (Evaluación independiente de control interno)</t>
  </si>
  <si>
    <t>LE</t>
  </si>
  <si>
    <t>Liderazgo Estratégico</t>
  </si>
  <si>
    <t>EP</t>
  </si>
  <si>
    <t>Enfoque hacia la Prevención</t>
  </si>
  <si>
    <t>Elaboró:  Nombre y  firma</t>
  </si>
  <si>
    <t>Revisó y aprobó: Nombre y firma</t>
  </si>
  <si>
    <t>REE</t>
  </si>
  <si>
    <t>Relación con Entes Externos de Control</t>
  </si>
  <si>
    <t>EGR</t>
  </si>
  <si>
    <t>Evaluación de la Gestión del Riesgo</t>
  </si>
  <si>
    <t>REGISTRO DE PARTICIPACIÓN EN COMITÉS Y REUNIONES</t>
  </si>
  <si>
    <t>1. Correlación de actividades del Plan Anual de Auditorias de la Vigencia frente a escenarios de participación en comités</t>
  </si>
  <si>
    <r>
      <rPr>
        <b/>
        <sz val="12"/>
        <rFont val="Arial Narrow"/>
        <family val="2"/>
      </rPr>
      <t>Actividad xx:</t>
    </r>
    <r>
      <rPr>
        <sz val="12"/>
        <rFont val="Arial Narrow"/>
        <family val="2"/>
      </rPr>
      <t xml:space="preserve"> </t>
    </r>
  </si>
  <si>
    <t>Actividad xx:</t>
  </si>
  <si>
    <t>2. Registro de participación de comités</t>
  </si>
  <si>
    <t>ESCALA DE TIEMPO</t>
  </si>
  <si>
    <t>No.</t>
  </si>
  <si>
    <t>COMITÉS</t>
  </si>
  <si>
    <r>
      <rPr>
        <b/>
        <sz val="10"/>
        <rFont val="Arial Narrow"/>
        <family val="2"/>
      </rPr>
      <t>NOTA</t>
    </r>
    <r>
      <rPr>
        <sz val="10"/>
        <rFont val="Arial Narrow"/>
        <family val="2"/>
      </rPr>
      <t>: Para llevar el control de las asistencias a comités y/o reuniones es necesario colocar el día en el que se asiste por cada mes relacionado.</t>
    </r>
  </si>
  <si>
    <t>3. Registro de participación de comités y otras reuniones por mes</t>
  </si>
  <si>
    <t>Días</t>
  </si>
  <si>
    <t>Descripción</t>
  </si>
  <si>
    <t>Participantes</t>
  </si>
  <si>
    <t xml:space="preserve">CONTROL DE CAMBIOS FORMATO </t>
  </si>
  <si>
    <t>Versión anterior</t>
  </si>
  <si>
    <t>Fecha versión anterior</t>
  </si>
  <si>
    <t>Nueva versión</t>
  </si>
  <si>
    <t>Descripción de los cambios</t>
  </si>
  <si>
    <t xml:space="preserve">• Vectorización de las imágenes institucionales de MADSIG al entorno de Excel, de modo que no se verá alterado la impresión electrónica o física del formato.
• Brindar el formato institucional y ajustar el registro de participación de comités y reuniones, de modo que quede armonizado con los parámetros del formato, el cual contienen la planeación y control actividades en la primera hoja de Excel, y en la segunda, el registro de participación en comités y reuniones.
• Introducir ayudas para el correcto diligenciamiento del formato en las diferentes celdas, con sus respectivas alertas y soluciones.
• Anexar el registro numérico del control de cambios del plan anual de auditorías, de modo de identificar de forma más visual la evolución del plan anual de auditoria en su ejecución mensual. (Nota: Las actualizaciones al Plan Anual de Auditoria se describen en detalle dentro del acta de seguimiento y avance realizado mensualmente por la Oficina de Control Interno).
• Armonizar las metas del plan de acción de la Oficina de Control Interno frente al despliegue de actividades del plan anual de auditorías, facilitando la generación de reportes.
• Introducción control automático de operaciones matemáticas para registrar el avance de las actividades del plan anual de auditorías, dichas funcionalidades están protegidas y ocultas de celdas.
</t>
  </si>
  <si>
    <t>Fecha</t>
  </si>
  <si>
    <t>Sigla</t>
  </si>
  <si>
    <t>Versión: 7</t>
  </si>
  <si>
    <t>Vigencia:25/04/2022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</si>
</sst>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0"/>
      <name val="Arial"/>
      <family val="2"/>
    </font>
    <font>
      <sz val="11"/>
      <color indexed="8"/>
      <name val="Arial Narrow"/>
      <family val="2"/>
    </font>
    <font>
      <b/>
      <sz val="11"/>
      <color indexed="8"/>
      <name val="Arial Narrow"/>
      <family val="2"/>
    </font>
    <font>
      <sz val="12"/>
      <name val="Arial Narrow"/>
      <family val="2"/>
    </font>
    <font>
      <b/>
      <sz val="10"/>
      <name val="Arial"/>
      <family val="2"/>
    </font>
    <font>
      <sz val="11"/>
      <name val="Arial Narrow"/>
      <family val="2"/>
    </font>
    <font>
      <sz val="10"/>
      <name val="Arial Narrow"/>
      <family val="2"/>
    </font>
    <font>
      <b/>
      <sz val="10"/>
      <name val="Arial Narrow"/>
      <family val="2"/>
    </font>
    <font>
      <b/>
      <sz val="12"/>
      <name val="Arial Narrow"/>
      <family val="2"/>
    </font>
    <font>
      <b/>
      <sz val="11"/>
      <name val="Arial Narrow"/>
      <family val="2"/>
    </font>
    <font>
      <b/>
      <sz val="16"/>
      <name val="Arial Narrow"/>
      <family val="2"/>
    </font>
    <font>
      <u/>
      <sz val="10"/>
      <name val="Arial Narrow"/>
      <family val="2"/>
    </font>
    <font>
      <b/>
      <sz val="11"/>
      <color indexed="8"/>
      <name val="Calibri"/>
      <family val="2"/>
    </font>
    <font>
      <b/>
      <sz val="11"/>
      <color indexed="9"/>
      <name val="Calibri"/>
      <family val="2"/>
    </font>
    <font>
      <sz val="11"/>
      <color indexed="9"/>
      <name val="Calibri"/>
      <family val="2"/>
    </font>
    <font>
      <b/>
      <u/>
      <sz val="10"/>
      <name val="Arial Narrow"/>
      <family val="2"/>
    </font>
    <font>
      <b/>
      <sz val="9"/>
      <name val="Arial Narrow"/>
      <family val="2"/>
    </font>
    <font>
      <sz val="9"/>
      <name val="Arial Narrow"/>
      <family val="2"/>
    </font>
    <font>
      <sz val="11"/>
      <color theme="1"/>
      <name val="Calibri"/>
      <family val="2"/>
      <scheme val="minor"/>
    </font>
    <font>
      <b/>
      <sz val="11"/>
      <color theme="0"/>
      <name val="Calibri"/>
      <family val="2"/>
      <scheme val="minor"/>
    </font>
    <font>
      <b/>
      <sz val="11"/>
      <color theme="1"/>
      <name val="Calibri"/>
      <family val="2"/>
      <scheme val="minor"/>
    </font>
    <font>
      <b/>
      <sz val="11"/>
      <color theme="1"/>
      <name val="Arial Narrow"/>
      <family val="2"/>
    </font>
    <font>
      <sz val="12"/>
      <color theme="1"/>
      <name val="Arial Narrow"/>
      <family val="2"/>
    </font>
    <font>
      <sz val="11"/>
      <color theme="1"/>
      <name val="Arial Narrow"/>
      <family val="2"/>
    </font>
    <font>
      <sz val="12"/>
      <color rgb="FF000000"/>
      <name val="Arial Narrow"/>
      <family val="2"/>
    </font>
    <font>
      <sz val="10"/>
      <color theme="1"/>
      <name val="Arial Narrow"/>
      <family val="2"/>
    </font>
    <font>
      <b/>
      <sz val="10"/>
      <color theme="1"/>
      <name val="Arial Narrow"/>
      <family val="2"/>
    </font>
    <font>
      <sz val="10"/>
      <color theme="0"/>
      <name val="Arial Narrow"/>
      <family val="2"/>
    </font>
    <font>
      <b/>
      <sz val="11"/>
      <color theme="0"/>
      <name val="Arial Narrow"/>
      <family val="2"/>
    </font>
    <font>
      <b/>
      <u/>
      <sz val="11"/>
      <color theme="1"/>
      <name val="Arial Narrow"/>
      <family val="2"/>
    </font>
    <font>
      <b/>
      <sz val="18"/>
      <color theme="0"/>
      <name val="Arial Narrow"/>
      <family val="2"/>
    </font>
    <font>
      <b/>
      <sz val="14"/>
      <color theme="0"/>
      <name val="Arial Narrow"/>
      <family val="2"/>
    </font>
  </fonts>
  <fills count="23">
    <fill>
      <patternFill patternType="none"/>
    </fill>
    <fill>
      <patternFill patternType="gray125"/>
    </fill>
    <fill>
      <patternFill patternType="solid">
        <fgColor rgb="FFE6EFFD"/>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1"/>
        <bgColor indexed="64"/>
      </patternFill>
    </fill>
    <fill>
      <patternFill patternType="solid">
        <fgColor rgb="FF92D050"/>
        <bgColor indexed="64"/>
      </patternFill>
    </fill>
    <fill>
      <patternFill patternType="solid">
        <fgColor theme="4" tint="0.79998168889431442"/>
        <bgColor indexed="64"/>
      </patternFill>
    </fill>
    <fill>
      <patternFill patternType="solid">
        <fgColor rgb="FF368321"/>
        <bgColor indexed="64"/>
      </patternFill>
    </fill>
    <fill>
      <patternFill patternType="solid">
        <fgColor theme="7"/>
        <bgColor indexed="64"/>
      </patternFill>
    </fill>
    <fill>
      <patternFill patternType="solid">
        <fgColor theme="0" tint="-0.14999847407452621"/>
        <bgColor indexed="64"/>
      </patternFill>
    </fill>
    <fill>
      <patternFill patternType="solid">
        <fgColor rgb="FF4472C4"/>
        <bgColor indexed="64"/>
      </patternFill>
    </fill>
    <fill>
      <patternFill patternType="solid">
        <fgColor rgb="FFFFFF00"/>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s>
  <borders count="133">
    <border>
      <left/>
      <right/>
      <top/>
      <bottom/>
      <diagonal/>
    </border>
    <border>
      <left style="medium">
        <color indexed="64"/>
      </left>
      <right/>
      <top/>
      <bottom/>
      <diagonal/>
    </border>
    <border>
      <left style="mediumDashDotDot">
        <color indexed="64"/>
      </left>
      <right style="thin">
        <color indexed="64"/>
      </right>
      <top style="mediumDashDotDot">
        <color indexed="64"/>
      </top>
      <bottom/>
      <diagonal/>
    </border>
    <border>
      <left style="thin">
        <color indexed="64"/>
      </left>
      <right style="thin">
        <color indexed="64"/>
      </right>
      <top style="mediumDashDotDot">
        <color indexed="64"/>
      </top>
      <bottom/>
      <diagonal/>
    </border>
    <border>
      <left/>
      <right style="thin">
        <color indexed="64"/>
      </right>
      <top style="mediumDashDotDot">
        <color indexed="64"/>
      </top>
      <bottom/>
      <diagonal/>
    </border>
    <border>
      <left style="thin">
        <color indexed="64"/>
      </left>
      <right style="mediumDashDotDot">
        <color indexed="64"/>
      </right>
      <top style="mediumDashDotDot">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DashDotDot">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DashDotDot">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DashDotDot">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DashDotDot">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rgb="FF7030A0"/>
      </top>
      <bottom style="medium">
        <color indexed="64"/>
      </bottom>
      <diagonal/>
    </border>
    <border>
      <left/>
      <right/>
      <top style="medium">
        <color rgb="FF7030A0"/>
      </top>
      <bottom/>
      <diagonal/>
    </border>
    <border>
      <left style="medium">
        <color rgb="FF7030A0"/>
      </left>
      <right/>
      <top/>
      <bottom/>
      <diagonal/>
    </border>
    <border>
      <left/>
      <right style="medium">
        <color rgb="FF7030A0"/>
      </right>
      <top style="medium">
        <color indexed="64"/>
      </top>
      <bottom/>
      <diagonal/>
    </border>
    <border>
      <left/>
      <right style="medium">
        <color rgb="FF7030A0"/>
      </right>
      <top/>
      <bottom/>
      <diagonal/>
    </border>
    <border>
      <left style="medium">
        <color indexed="64"/>
      </left>
      <right style="medium">
        <color indexed="64"/>
      </right>
      <top style="medium">
        <color indexed="64"/>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theme="5"/>
      </left>
      <right style="medium">
        <color indexed="64"/>
      </right>
      <top style="medium">
        <color theme="5"/>
      </top>
      <bottom style="thin">
        <color indexed="64"/>
      </bottom>
      <diagonal/>
    </border>
    <border>
      <left style="medium">
        <color indexed="64"/>
      </left>
      <right style="medium">
        <color indexed="64"/>
      </right>
      <top style="medium">
        <color theme="5"/>
      </top>
      <bottom style="thin">
        <color indexed="64"/>
      </bottom>
      <diagonal/>
    </border>
    <border>
      <left/>
      <right/>
      <top style="medium">
        <color theme="5"/>
      </top>
      <bottom/>
      <diagonal/>
    </border>
    <border>
      <left/>
      <right style="medium">
        <color indexed="64"/>
      </right>
      <top style="medium">
        <color theme="5"/>
      </top>
      <bottom/>
      <diagonal/>
    </border>
    <border>
      <left style="medium">
        <color theme="5"/>
      </left>
      <right style="medium">
        <color indexed="64"/>
      </right>
      <top style="thin">
        <color indexed="64"/>
      </top>
      <bottom style="medium">
        <color indexed="64"/>
      </bottom>
      <diagonal/>
    </border>
    <border>
      <left style="medium">
        <color theme="5"/>
      </left>
      <right/>
      <top/>
      <bottom/>
      <diagonal/>
    </border>
    <border>
      <left/>
      <right style="medium">
        <color indexed="64"/>
      </right>
      <top/>
      <bottom style="medium">
        <color theme="5"/>
      </bottom>
      <diagonal/>
    </border>
    <border>
      <left style="medium">
        <color theme="6" tint="-0.249977111117893"/>
      </left>
      <right/>
      <top style="medium">
        <color theme="6" tint="-0.249977111117893"/>
      </top>
      <bottom/>
      <diagonal/>
    </border>
    <border>
      <left style="thin">
        <color indexed="64"/>
      </left>
      <right style="thin">
        <color indexed="64"/>
      </right>
      <top style="medium">
        <color theme="6" tint="-0.249977111117893"/>
      </top>
      <bottom style="thin">
        <color indexed="64"/>
      </bottom>
      <diagonal/>
    </border>
    <border>
      <left/>
      <right/>
      <top style="medium">
        <color theme="6" tint="-0.249977111117893"/>
      </top>
      <bottom/>
      <diagonal/>
    </border>
    <border>
      <left style="thin">
        <color indexed="64"/>
      </left>
      <right style="medium">
        <color theme="6" tint="-0.249977111117893"/>
      </right>
      <top style="medium">
        <color theme="6" tint="-0.249977111117893"/>
      </top>
      <bottom style="thin">
        <color indexed="64"/>
      </bottom>
      <diagonal/>
    </border>
    <border>
      <left style="medium">
        <color theme="6" tint="-0.249977111117893"/>
      </left>
      <right/>
      <top/>
      <bottom style="medium">
        <color theme="6" tint="-0.249977111117893"/>
      </bottom>
      <diagonal/>
    </border>
    <border>
      <left style="thin">
        <color indexed="64"/>
      </left>
      <right style="thin">
        <color indexed="64"/>
      </right>
      <top style="thin">
        <color indexed="64"/>
      </top>
      <bottom style="medium">
        <color theme="6" tint="-0.249977111117893"/>
      </bottom>
      <diagonal/>
    </border>
    <border>
      <left/>
      <right/>
      <top/>
      <bottom style="medium">
        <color theme="6" tint="-0.249977111117893"/>
      </bottom>
      <diagonal/>
    </border>
    <border>
      <left style="thin">
        <color indexed="64"/>
      </left>
      <right style="medium">
        <color theme="6" tint="-0.249977111117893"/>
      </right>
      <top style="thin">
        <color indexed="64"/>
      </top>
      <bottom style="medium">
        <color theme="6" tint="-0.249977111117893"/>
      </bottom>
      <diagonal/>
    </border>
    <border>
      <left style="medium">
        <color theme="6" tint="-0.249977111117893"/>
      </left>
      <right/>
      <top/>
      <bottom/>
      <diagonal/>
    </border>
    <border>
      <left style="thin">
        <color indexed="64"/>
      </left>
      <right style="medium">
        <color theme="6" tint="-0.249977111117893"/>
      </right>
      <top style="thin">
        <color indexed="64"/>
      </top>
      <bottom/>
      <diagonal/>
    </border>
    <border>
      <left style="thin">
        <color indexed="64"/>
      </left>
      <right style="medium">
        <color indexed="64"/>
      </right>
      <top style="medium">
        <color theme="6" tint="-0.249977111117893"/>
      </top>
      <bottom style="thin">
        <color indexed="64"/>
      </bottom>
      <diagonal/>
    </border>
    <border>
      <left style="thin">
        <color indexed="64"/>
      </left>
      <right style="medium">
        <color indexed="64"/>
      </right>
      <top style="thin">
        <color indexed="64"/>
      </top>
      <bottom style="medium">
        <color theme="6" tint="-0.249977111117893"/>
      </bottom>
      <diagonal/>
    </border>
    <border>
      <left style="thin">
        <color indexed="64"/>
      </left>
      <right style="medium">
        <color theme="6" tint="-0.249977111117893"/>
      </right>
      <top/>
      <bottom style="thin">
        <color indexed="64"/>
      </bottom>
      <diagonal/>
    </border>
    <border>
      <left style="medium">
        <color indexed="64"/>
      </left>
      <right/>
      <top style="medium">
        <color rgb="FF7030A0"/>
      </top>
      <bottom style="medium">
        <color indexed="64"/>
      </bottom>
      <diagonal/>
    </border>
    <border>
      <left/>
      <right/>
      <top style="medium">
        <color rgb="FF7030A0"/>
      </top>
      <bottom style="medium">
        <color indexed="64"/>
      </bottom>
      <diagonal/>
    </border>
    <border>
      <left/>
      <right style="medium">
        <color indexed="64"/>
      </right>
      <top style="medium">
        <color rgb="FF7030A0"/>
      </top>
      <bottom style="medium">
        <color indexed="64"/>
      </bottom>
      <diagonal/>
    </border>
    <border>
      <left style="medium">
        <color rgb="FF7030A0"/>
      </left>
      <right/>
      <top/>
      <bottom style="medium">
        <color indexed="64"/>
      </bottom>
      <diagonal/>
    </border>
    <border>
      <left style="medium">
        <color rgb="FF7030A0"/>
      </left>
      <right/>
      <top style="medium">
        <color indexed="64"/>
      </top>
      <bottom style="medium">
        <color indexed="64"/>
      </bottom>
      <diagonal/>
    </border>
    <border>
      <left style="medium">
        <color rgb="FF7030A0"/>
      </left>
      <right style="medium">
        <color rgb="FF7030A0"/>
      </right>
      <top style="medium">
        <color rgb="FF7030A0"/>
      </top>
      <bottom/>
      <diagonal/>
    </border>
    <border>
      <left style="medium">
        <color rgb="FF7030A0"/>
      </left>
      <right style="medium">
        <color rgb="FF7030A0"/>
      </right>
      <top/>
      <bottom/>
      <diagonal/>
    </border>
    <border>
      <left style="medium">
        <color rgb="FF7030A0"/>
      </left>
      <right style="medium">
        <color rgb="FF7030A0"/>
      </right>
      <top/>
      <bottom style="medium">
        <color rgb="FF7030A0"/>
      </bottom>
      <diagonal/>
    </border>
    <border>
      <left style="thin">
        <color indexed="64"/>
      </left>
      <right style="thin">
        <color indexed="64"/>
      </right>
      <top style="medium">
        <color theme="6" tint="-0.249977111117893"/>
      </top>
      <bottom/>
      <diagonal/>
    </border>
    <border>
      <left/>
      <right style="medium">
        <color rgb="FF7030A0"/>
      </right>
      <top style="medium">
        <color indexed="64"/>
      </top>
      <bottom style="medium">
        <color indexed="64"/>
      </bottom>
      <diagonal/>
    </border>
    <border>
      <left style="medium">
        <color theme="6" tint="-0.249977111117893"/>
      </left>
      <right style="medium">
        <color theme="6" tint="-0.249977111117893"/>
      </right>
      <top style="medium">
        <color theme="6" tint="-0.249977111117893"/>
      </top>
      <bottom/>
      <diagonal/>
    </border>
    <border>
      <left style="medium">
        <color theme="6" tint="-0.249977111117893"/>
      </left>
      <right style="medium">
        <color theme="6" tint="-0.249977111117893"/>
      </right>
      <top/>
      <bottom/>
      <diagonal/>
    </border>
    <border>
      <left style="medium">
        <color theme="6" tint="-0.249977111117893"/>
      </left>
      <right style="medium">
        <color theme="6" tint="-0.249977111117893"/>
      </right>
      <top/>
      <bottom style="medium">
        <color theme="6" tint="-0.249977111117893"/>
      </bottom>
      <diagonal/>
    </border>
    <border>
      <left style="medium">
        <color rgb="FF7030A0"/>
      </left>
      <right/>
      <top style="medium">
        <color indexed="64"/>
      </top>
      <bottom style="medium">
        <color rgb="FF7030A0"/>
      </bottom>
      <diagonal/>
    </border>
    <border>
      <left/>
      <right/>
      <top style="medium">
        <color indexed="64"/>
      </top>
      <bottom style="medium">
        <color rgb="FF7030A0"/>
      </bottom>
      <diagonal/>
    </border>
    <border>
      <left/>
      <right style="medium">
        <color indexed="64"/>
      </right>
      <top style="medium">
        <color indexed="64"/>
      </top>
      <bottom style="medium">
        <color rgb="FF7030A0"/>
      </bottom>
      <diagonal/>
    </border>
    <border>
      <left style="thin">
        <color indexed="64"/>
      </left>
      <right style="medium">
        <color theme="6" tint="-0.249977111117893"/>
      </right>
      <top style="medium">
        <color theme="6" tint="-0.249977111117893"/>
      </top>
      <bottom/>
      <diagonal/>
    </border>
    <border>
      <left style="medium">
        <color theme="5"/>
      </left>
      <right style="medium">
        <color theme="5"/>
      </right>
      <top style="medium">
        <color theme="5"/>
      </top>
      <bottom/>
      <diagonal/>
    </border>
    <border>
      <left style="medium">
        <color theme="5"/>
      </left>
      <right style="medium">
        <color theme="5"/>
      </right>
      <top/>
      <bottom/>
      <diagonal/>
    </border>
    <border>
      <left style="medium">
        <color theme="5"/>
      </left>
      <right style="medium">
        <color theme="5"/>
      </right>
      <top/>
      <bottom style="medium">
        <color theme="5"/>
      </bottom>
      <diagonal/>
    </border>
    <border>
      <left/>
      <right style="medium">
        <color rgb="FF7030A0"/>
      </right>
      <top style="medium">
        <color rgb="FF7030A0"/>
      </top>
      <bottom style="medium">
        <color indexed="64"/>
      </bottom>
      <diagonal/>
    </border>
  </borders>
  <cellStyleXfs count="3">
    <xf numFmtId="0" fontId="0" fillId="0" borderId="0"/>
    <xf numFmtId="0" fontId="1" fillId="0" borderId="0"/>
    <xf numFmtId="9" fontId="19" fillId="0" borderId="0" applyFont="0" applyFill="0" applyBorder="0" applyAlignment="0" applyProtection="0"/>
  </cellStyleXfs>
  <cellXfs count="483">
    <xf numFmtId="0" fontId="0" fillId="0" borderId="0" xfId="0"/>
    <xf numFmtId="0" fontId="0" fillId="0" borderId="0" xfId="0" applyAlignment="1">
      <alignment horizontal="center" vertical="center" wrapText="1"/>
    </xf>
    <xf numFmtId="0" fontId="7" fillId="0" borderId="0" xfId="1" applyFont="1"/>
    <xf numFmtId="0" fontId="6" fillId="0" borderId="0" xfId="1" applyFont="1"/>
    <xf numFmtId="0" fontId="21" fillId="0" borderId="0" xfId="0" applyFont="1" applyAlignment="1">
      <alignment horizontal="center"/>
    </xf>
    <xf numFmtId="0" fontId="0" fillId="0" borderId="0" xfId="0" applyAlignment="1">
      <alignment horizontal="center"/>
    </xf>
    <xf numFmtId="0" fontId="21" fillId="0" borderId="1"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1" fillId="0" borderId="1" xfId="0" applyFont="1" applyBorder="1" applyProtection="1">
      <protection locked="0"/>
    </xf>
    <xf numFmtId="0" fontId="0" fillId="0" borderId="0" xfId="0" applyProtection="1">
      <protection locked="0"/>
    </xf>
    <xf numFmtId="0" fontId="22" fillId="2" borderId="2"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wrapText="1"/>
      <protection locked="0"/>
    </xf>
    <xf numFmtId="0" fontId="22" fillId="3" borderId="6" xfId="0" applyFont="1" applyFill="1" applyBorder="1" applyAlignment="1" applyProtection="1">
      <alignment horizontal="center" vertical="center" wrapText="1"/>
      <protection locked="0"/>
    </xf>
    <xf numFmtId="0" fontId="22" fillId="4" borderId="7" xfId="0" applyFont="1" applyFill="1" applyBorder="1" applyAlignment="1" applyProtection="1">
      <alignment horizontal="center" vertical="center" wrapText="1"/>
      <protection locked="0"/>
    </xf>
    <xf numFmtId="0" fontId="23" fillId="5" borderId="8" xfId="0" applyFont="1" applyFill="1" applyBorder="1" applyAlignment="1" applyProtection="1">
      <alignment horizontal="center" vertical="center" wrapText="1"/>
      <protection locked="0"/>
    </xf>
    <xf numFmtId="0" fontId="24" fillId="0" borderId="9"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3" borderId="11" xfId="0" applyFont="1" applyFill="1" applyBorder="1" applyAlignment="1" applyProtection="1">
      <alignment horizontal="center" vertical="center" wrapText="1"/>
      <protection locked="0"/>
    </xf>
    <xf numFmtId="0" fontId="24" fillId="6" borderId="11" xfId="0" applyFont="1" applyFill="1" applyBorder="1" applyAlignment="1" applyProtection="1">
      <alignment horizontal="center" vertical="center" wrapText="1"/>
      <protection locked="0"/>
    </xf>
    <xf numFmtId="0" fontId="24" fillId="3" borderId="12" xfId="0" applyFont="1" applyFill="1" applyBorder="1" applyAlignment="1" applyProtection="1">
      <alignment horizontal="center" vertical="center" wrapText="1"/>
      <protection locked="0"/>
    </xf>
    <xf numFmtId="0" fontId="24" fillId="6" borderId="12" xfId="0" applyFont="1" applyFill="1" applyBorder="1" applyAlignment="1" applyProtection="1">
      <alignment horizontal="center" vertical="center" wrapText="1"/>
      <protection locked="0"/>
    </xf>
    <xf numFmtId="0" fontId="24" fillId="3" borderId="13" xfId="0" applyFont="1" applyFill="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4" fillId="0" borderId="14" xfId="0" applyFont="1" applyFill="1" applyBorder="1" applyAlignment="1" applyProtection="1">
      <alignment horizontal="center" vertical="center" wrapText="1"/>
      <protection locked="0"/>
    </xf>
    <xf numFmtId="0" fontId="24" fillId="0" borderId="15" xfId="0" applyFont="1" applyFill="1" applyBorder="1" applyAlignment="1" applyProtection="1">
      <alignment horizontal="center" vertical="center" wrapText="1"/>
      <protection locked="0"/>
    </xf>
    <xf numFmtId="0" fontId="24" fillId="0" borderId="16" xfId="0" applyFont="1" applyFill="1" applyBorder="1" applyAlignment="1" applyProtection="1">
      <alignment horizontal="center" vertical="center" wrapText="1"/>
      <protection locked="0"/>
    </xf>
    <xf numFmtId="0" fontId="24" fillId="7" borderId="17" xfId="0" applyFont="1" applyFill="1" applyBorder="1" applyAlignment="1" applyProtection="1">
      <alignment horizontal="center" vertical="center" wrapText="1"/>
      <protection locked="0"/>
    </xf>
    <xf numFmtId="0" fontId="24" fillId="8" borderId="17" xfId="0" applyFont="1" applyFill="1" applyBorder="1" applyAlignment="1" applyProtection="1">
      <alignment horizontal="center" vertical="center" wrapText="1"/>
      <protection locked="0"/>
    </xf>
    <xf numFmtId="0" fontId="24" fillId="7" borderId="18" xfId="0" applyFont="1" applyFill="1" applyBorder="1" applyAlignment="1" applyProtection="1">
      <alignment horizontal="center" vertical="center" wrapText="1"/>
      <protection locked="0"/>
    </xf>
    <xf numFmtId="0" fontId="24" fillId="8" borderId="19" xfId="0" applyFont="1" applyFill="1" applyBorder="1" applyAlignment="1" applyProtection="1">
      <alignment horizontal="center" vertical="center" wrapText="1"/>
      <protection locked="0"/>
    </xf>
    <xf numFmtId="0" fontId="24" fillId="7" borderId="20" xfId="0" applyFont="1" applyFill="1" applyBorder="1" applyAlignment="1" applyProtection="1">
      <alignment horizontal="center" vertical="center" wrapText="1"/>
      <protection locked="0"/>
    </xf>
    <xf numFmtId="0" fontId="24" fillId="8" borderId="20" xfId="0" applyFont="1" applyFill="1" applyBorder="1" applyAlignment="1" applyProtection="1">
      <alignment horizontal="center" vertical="center" wrapText="1"/>
      <protection locked="0"/>
    </xf>
    <xf numFmtId="0" fontId="24" fillId="3" borderId="21" xfId="0" applyFont="1" applyFill="1" applyBorder="1" applyAlignment="1" applyProtection="1">
      <alignment horizontal="center" vertical="center" wrapText="1"/>
      <protection locked="0"/>
    </xf>
    <xf numFmtId="0" fontId="24" fillId="6" borderId="17" xfId="0" applyFont="1" applyFill="1" applyBorder="1" applyAlignment="1" applyProtection="1">
      <alignment horizontal="center" vertical="center" wrapText="1"/>
      <protection locked="0"/>
    </xf>
    <xf numFmtId="0" fontId="24" fillId="3" borderId="22" xfId="0" applyFont="1" applyFill="1" applyBorder="1" applyAlignment="1" applyProtection="1">
      <alignment horizontal="center" vertical="center" wrapText="1"/>
      <protection locked="0"/>
    </xf>
    <xf numFmtId="0" fontId="24" fillId="6" borderId="19" xfId="0" applyFont="1" applyFill="1" applyBorder="1" applyAlignment="1" applyProtection="1">
      <alignment horizontal="center" vertical="center" wrapText="1"/>
      <protection locked="0"/>
    </xf>
    <xf numFmtId="0" fontId="24" fillId="3" borderId="23" xfId="0" applyFont="1" applyFill="1" applyBorder="1" applyAlignment="1" applyProtection="1">
      <alignment horizontal="center" vertical="center" wrapText="1"/>
      <protection locked="0"/>
    </xf>
    <xf numFmtId="0" fontId="24" fillId="6" borderId="20" xfId="0" applyFont="1" applyFill="1" applyBorder="1" applyAlignment="1" applyProtection="1">
      <alignment horizontal="center" vertical="center" wrapText="1"/>
      <protection locked="0"/>
    </xf>
    <xf numFmtId="0" fontId="22" fillId="3" borderId="23" xfId="0" applyFont="1" applyFill="1" applyBorder="1" applyAlignment="1" applyProtection="1">
      <alignment horizontal="center" vertical="center" wrapText="1"/>
      <protection locked="0"/>
    </xf>
    <xf numFmtId="0" fontId="24" fillId="0" borderId="18" xfId="0" applyFont="1" applyFill="1" applyBorder="1" applyAlignment="1" applyProtection="1">
      <alignment horizontal="center" vertical="center" wrapText="1"/>
      <protection locked="0"/>
    </xf>
    <xf numFmtId="0" fontId="24" fillId="3" borderId="17" xfId="0" applyFont="1" applyFill="1" applyBorder="1" applyAlignment="1" applyProtection="1">
      <alignment horizontal="center" vertical="center" wrapText="1"/>
      <protection locked="0"/>
    </xf>
    <xf numFmtId="0" fontId="24" fillId="3" borderId="18" xfId="0" applyFont="1" applyFill="1" applyBorder="1" applyAlignment="1" applyProtection="1">
      <alignment horizontal="center" vertical="center" wrapText="1"/>
      <protection locked="0"/>
    </xf>
    <xf numFmtId="0" fontId="24" fillId="3" borderId="20" xfId="0" applyFont="1" applyFill="1" applyBorder="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1" fillId="0" borderId="0" xfId="0" applyFont="1" applyFill="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0" fontId="24" fillId="0" borderId="26" xfId="0" applyFont="1" applyFill="1" applyBorder="1" applyAlignment="1" applyProtection="1">
      <alignment horizontal="center" vertical="center" wrapText="1"/>
      <protection locked="0"/>
    </xf>
    <xf numFmtId="0" fontId="24" fillId="7" borderId="14" xfId="0" applyFont="1" applyFill="1" applyBorder="1" applyAlignment="1" applyProtection="1">
      <alignment horizontal="center" vertical="center" wrapText="1"/>
      <protection locked="0"/>
    </xf>
    <xf numFmtId="0" fontId="24" fillId="8" borderId="27" xfId="0" applyFont="1" applyFill="1" applyBorder="1" applyAlignment="1" applyProtection="1">
      <alignment horizontal="center" vertical="center" wrapText="1"/>
      <protection locked="0"/>
    </xf>
    <xf numFmtId="0" fontId="24" fillId="7" borderId="28" xfId="0" applyFont="1" applyFill="1" applyBorder="1" applyAlignment="1" applyProtection="1">
      <alignment horizontal="center" vertical="center" wrapText="1"/>
      <protection locked="0"/>
    </xf>
    <xf numFmtId="0" fontId="24" fillId="8" borderId="28" xfId="0" applyFont="1" applyFill="1" applyBorder="1" applyAlignment="1" applyProtection="1">
      <alignment horizontal="center" vertical="center" wrapText="1"/>
      <protection locked="0"/>
    </xf>
    <xf numFmtId="0" fontId="24" fillId="6" borderId="21" xfId="0" applyFont="1" applyFill="1" applyBorder="1" applyAlignment="1" applyProtection="1">
      <alignment horizontal="center" vertical="center" wrapText="1"/>
      <protection locked="0"/>
    </xf>
    <xf numFmtId="0" fontId="24" fillId="6" borderId="29" xfId="0" applyFont="1" applyFill="1" applyBorder="1" applyAlignment="1" applyProtection="1">
      <alignment horizontal="center" vertical="center" wrapText="1"/>
      <protection locked="0"/>
    </xf>
    <xf numFmtId="0" fontId="24" fillId="6" borderId="23" xfId="0" applyFont="1" applyFill="1" applyBorder="1" applyAlignment="1" applyProtection="1">
      <alignment horizontal="center" vertical="center" wrapText="1"/>
      <protection locked="0"/>
    </xf>
    <xf numFmtId="0" fontId="23" fillId="5" borderId="30" xfId="0" applyFont="1" applyFill="1" applyBorder="1" applyAlignment="1" applyProtection="1">
      <alignment horizontal="center" vertical="center" wrapText="1"/>
      <protection locked="0"/>
    </xf>
    <xf numFmtId="0" fontId="24" fillId="0" borderId="31" xfId="0" applyFont="1" applyFill="1" applyBorder="1" applyAlignment="1" applyProtection="1">
      <alignment horizontal="center" vertical="center" wrapText="1"/>
      <protection locked="0"/>
    </xf>
    <xf numFmtId="0" fontId="24" fillId="0" borderId="30" xfId="0" applyFont="1" applyFill="1" applyBorder="1" applyAlignment="1" applyProtection="1">
      <alignment horizontal="center" vertical="center" wrapText="1"/>
      <protection locked="0"/>
    </xf>
    <xf numFmtId="0" fontId="24" fillId="0" borderId="32" xfId="0" applyFont="1" applyFill="1" applyBorder="1" applyAlignment="1" applyProtection="1">
      <alignment horizontal="center" vertical="center" wrapText="1"/>
      <protection locked="0"/>
    </xf>
    <xf numFmtId="0" fontId="24" fillId="7" borderId="33" xfId="0" applyFont="1" applyFill="1" applyBorder="1" applyAlignment="1" applyProtection="1">
      <alignment horizontal="center" vertical="center" wrapText="1"/>
      <protection locked="0"/>
    </xf>
    <xf numFmtId="0" fontId="24" fillId="8" borderId="33" xfId="0" applyFont="1" applyFill="1" applyBorder="1" applyAlignment="1" applyProtection="1">
      <alignment horizontal="center" vertical="center" wrapText="1"/>
      <protection locked="0"/>
    </xf>
    <xf numFmtId="0" fontId="24" fillId="7" borderId="34" xfId="0" applyFont="1" applyFill="1" applyBorder="1" applyAlignment="1" applyProtection="1">
      <alignment horizontal="center" vertical="center" wrapText="1"/>
      <protection locked="0"/>
    </xf>
    <xf numFmtId="0" fontId="24" fillId="8" borderId="35" xfId="0" applyFont="1" applyFill="1" applyBorder="1" applyAlignment="1" applyProtection="1">
      <alignment horizontal="center" vertical="center" wrapText="1"/>
      <protection locked="0"/>
    </xf>
    <xf numFmtId="0" fontId="24" fillId="7" borderId="36" xfId="0" applyFont="1" applyFill="1" applyBorder="1" applyAlignment="1" applyProtection="1">
      <alignment horizontal="center" vertical="center" wrapText="1"/>
      <protection locked="0"/>
    </xf>
    <xf numFmtId="0" fontId="24" fillId="8" borderId="36" xfId="0"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0" fontId="25" fillId="9" borderId="0" xfId="0" applyFont="1" applyFill="1" applyBorder="1" applyAlignment="1" applyProtection="1">
      <alignment horizontal="justify" vertical="center" wrapText="1"/>
      <protection locked="0"/>
    </xf>
    <xf numFmtId="0" fontId="25" fillId="0" borderId="0" xfId="0" applyFont="1" applyFill="1" applyBorder="1" applyAlignment="1" applyProtection="1">
      <alignment horizontal="justify" vertical="center" wrapText="1"/>
      <protection locked="0"/>
    </xf>
    <xf numFmtId="0" fontId="23" fillId="0" borderId="0"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37" xfId="0" applyFont="1" applyFill="1" applyBorder="1" applyAlignment="1" applyProtection="1">
      <alignment horizontal="center" vertical="center" wrapText="1"/>
      <protection locked="0"/>
    </xf>
    <xf numFmtId="0" fontId="23" fillId="9" borderId="0" xfId="0" applyFont="1" applyFill="1" applyBorder="1" applyAlignment="1" applyProtection="1">
      <alignment horizontal="center" vertical="center" wrapText="1"/>
      <protection locked="0"/>
    </xf>
    <xf numFmtId="0" fontId="23" fillId="2" borderId="0" xfId="0" applyFont="1" applyFill="1" applyBorder="1" applyAlignment="1" applyProtection="1">
      <alignment horizontal="center" vertical="center" wrapText="1"/>
      <protection locked="0"/>
    </xf>
    <xf numFmtId="0" fontId="23" fillId="5" borderId="0" xfId="0" applyFont="1" applyFill="1" applyBorder="1" applyAlignment="1" applyProtection="1">
      <alignment horizontal="center" vertical="center" wrapText="1"/>
      <protection locked="0"/>
    </xf>
    <xf numFmtId="0" fontId="23" fillId="7" borderId="0" xfId="0" applyFont="1" applyFill="1" applyBorder="1" applyAlignment="1" applyProtection="1">
      <alignment horizontal="center" vertical="center" wrapText="1"/>
      <protection locked="0"/>
    </xf>
    <xf numFmtId="0" fontId="23" fillId="8" borderId="0" xfId="0" applyFont="1" applyFill="1" applyBorder="1" applyAlignment="1" applyProtection="1">
      <alignment horizontal="center" vertical="center" wrapText="1"/>
      <protection locked="0"/>
    </xf>
    <xf numFmtId="0" fontId="27" fillId="10" borderId="0" xfId="0" applyFont="1" applyFill="1" applyBorder="1" applyAlignment="1" applyProtection="1">
      <alignment horizontal="center" vertical="center" wrapText="1"/>
      <protection locked="0"/>
    </xf>
    <xf numFmtId="9" fontId="27" fillId="10" borderId="0" xfId="2" applyFont="1" applyFill="1" applyBorder="1" applyAlignment="1" applyProtection="1">
      <alignment horizontal="center" vertical="center" wrapText="1"/>
      <protection locked="0"/>
    </xf>
    <xf numFmtId="0" fontId="24" fillId="9" borderId="0" xfId="0" applyFont="1" applyFill="1" applyBorder="1" applyAlignment="1" applyProtection="1">
      <alignment horizontal="center" vertical="center" wrapText="1"/>
      <protection locked="0"/>
    </xf>
    <xf numFmtId="9" fontId="24" fillId="0" borderId="0" xfId="2" applyFont="1" applyFill="1" applyBorder="1" applyAlignment="1" applyProtection="1">
      <alignment horizontal="center" vertical="center" wrapText="1"/>
      <protection locked="0"/>
    </xf>
    <xf numFmtId="9" fontId="22" fillId="0" borderId="0"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0" fontId="22" fillId="9" borderId="0" xfId="0" applyFont="1" applyFill="1" applyBorder="1" applyAlignment="1" applyProtection="1">
      <alignment horizontal="center" vertical="center" wrapText="1"/>
      <protection locked="0"/>
    </xf>
    <xf numFmtId="0" fontId="23" fillId="11" borderId="84" xfId="0" applyFont="1" applyFill="1" applyBorder="1" applyAlignment="1" applyProtection="1">
      <alignment horizontal="center" vertical="center" wrapText="1"/>
      <protection locked="0"/>
    </xf>
    <xf numFmtId="0" fontId="24" fillId="0" borderId="85" xfId="0" applyFont="1" applyFill="1" applyBorder="1" applyAlignment="1" applyProtection="1">
      <alignment horizontal="center" vertical="center" wrapText="1"/>
      <protection locked="0"/>
    </xf>
    <xf numFmtId="0" fontId="24" fillId="9" borderId="85" xfId="0" applyFont="1" applyFill="1" applyBorder="1" applyAlignment="1" applyProtection="1">
      <alignment horizontal="center" vertical="center" wrapText="1"/>
      <protection locked="0"/>
    </xf>
    <xf numFmtId="0" fontId="23" fillId="11" borderId="38" xfId="0" applyFont="1" applyFill="1" applyBorder="1" applyAlignment="1" applyProtection="1">
      <alignment horizontal="center" vertical="center" wrapText="1"/>
      <protection locked="0"/>
    </xf>
    <xf numFmtId="0" fontId="0" fillId="0" borderId="86"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23" fillId="0" borderId="87" xfId="0" applyFont="1" applyFill="1" applyBorder="1" applyAlignment="1" applyProtection="1">
      <alignment horizontal="center" vertical="center" wrapText="1"/>
      <protection locked="0"/>
    </xf>
    <xf numFmtId="9" fontId="22" fillId="0" borderId="39" xfId="0" applyNumberFormat="1" applyFont="1" applyFill="1" applyBorder="1" applyAlignment="1" applyProtection="1">
      <alignment horizontal="center" vertical="center" wrapText="1"/>
      <protection locked="0"/>
    </xf>
    <xf numFmtId="0" fontId="23" fillId="0" borderId="88" xfId="0" applyFont="1" applyFill="1" applyBorder="1" applyAlignment="1" applyProtection="1">
      <alignment horizontal="center" vertical="center" wrapText="1"/>
      <protection locked="0"/>
    </xf>
    <xf numFmtId="0" fontId="23" fillId="11" borderId="89" xfId="0" applyFont="1" applyFill="1" applyBorder="1" applyAlignment="1" applyProtection="1">
      <alignment horizontal="center" vertical="center" wrapText="1"/>
      <protection locked="0"/>
    </xf>
    <xf numFmtId="0" fontId="24" fillId="0" borderId="90" xfId="0" applyFont="1" applyFill="1" applyBorder="1" applyAlignment="1" applyProtection="1">
      <alignment horizontal="center" vertical="center" wrapText="1"/>
      <protection locked="0"/>
    </xf>
    <xf numFmtId="0" fontId="23" fillId="0" borderId="90" xfId="0" applyFont="1" applyFill="1" applyBorder="1" applyAlignment="1" applyProtection="1">
      <alignment horizontal="center" vertical="center" wrapText="1"/>
      <protection locked="0"/>
    </xf>
    <xf numFmtId="0" fontId="24" fillId="9" borderId="90" xfId="0" applyFont="1" applyFill="1" applyBorder="1" applyAlignment="1" applyProtection="1">
      <alignment horizontal="center" vertical="center" wrapText="1"/>
      <protection locked="0"/>
    </xf>
    <xf numFmtId="0" fontId="23" fillId="0" borderId="91" xfId="0" applyFont="1" applyFill="1" applyBorder="1" applyAlignment="1" applyProtection="1">
      <alignment horizontal="center" vertical="center" wrapText="1"/>
      <protection locked="0"/>
    </xf>
    <xf numFmtId="0" fontId="23" fillId="0" borderId="39" xfId="0" applyFont="1" applyFill="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39" xfId="0" applyFont="1" applyBorder="1" applyAlignment="1" applyProtection="1">
      <alignment horizontal="center" vertical="center" wrapText="1"/>
      <protection locked="0"/>
    </xf>
    <xf numFmtId="0" fontId="24" fillId="0" borderId="0" xfId="0" applyFont="1" applyBorder="1" applyAlignment="1" applyProtection="1">
      <alignment horizontal="left" vertical="center" wrapText="1"/>
      <protection locked="0"/>
    </xf>
    <xf numFmtId="0" fontId="24" fillId="0" borderId="40"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23" fillId="3" borderId="8" xfId="0" applyFont="1" applyFill="1" applyBorder="1" applyAlignment="1" applyProtection="1">
      <alignment horizontal="center" vertical="center" wrapText="1"/>
    </xf>
    <xf numFmtId="0" fontId="23" fillId="6" borderId="10" xfId="0" applyFont="1" applyFill="1" applyBorder="1" applyAlignment="1" applyProtection="1">
      <alignment horizontal="center" vertical="center" wrapText="1"/>
    </xf>
    <xf numFmtId="0" fontId="28" fillId="12" borderId="44" xfId="0" applyFont="1" applyFill="1" applyBorder="1" applyAlignment="1" applyProtection="1">
      <alignment horizontal="center" vertical="center" wrapText="1"/>
    </xf>
    <xf numFmtId="0" fontId="23" fillId="7" borderId="45" xfId="0" applyFont="1" applyFill="1" applyBorder="1" applyAlignment="1" applyProtection="1">
      <alignment horizontal="center" vertical="center" wrapText="1"/>
    </xf>
    <xf numFmtId="0" fontId="23" fillId="8" borderId="46" xfId="0" applyFont="1" applyFill="1" applyBorder="1" applyAlignment="1" applyProtection="1">
      <alignment horizontal="center" vertical="center" wrapText="1"/>
    </xf>
    <xf numFmtId="0" fontId="26" fillId="10" borderId="47" xfId="0" applyFont="1" applyFill="1" applyBorder="1" applyAlignment="1" applyProtection="1">
      <alignment horizontal="center" vertical="center" wrapText="1"/>
    </xf>
    <xf numFmtId="0" fontId="23" fillId="3" borderId="15" xfId="0" applyFont="1" applyFill="1" applyBorder="1" applyAlignment="1" applyProtection="1">
      <alignment horizontal="center" vertical="center" wrapText="1"/>
    </xf>
    <xf numFmtId="0" fontId="23" fillId="6" borderId="16" xfId="0" applyFont="1" applyFill="1" applyBorder="1" applyAlignment="1" applyProtection="1">
      <alignment horizontal="center" vertical="center" wrapText="1"/>
    </xf>
    <xf numFmtId="0" fontId="28" fillId="12" borderId="47" xfId="0" applyFont="1" applyFill="1" applyBorder="1" applyAlignment="1" applyProtection="1">
      <alignment horizontal="center" vertical="center" wrapText="1"/>
    </xf>
    <xf numFmtId="0" fontId="23" fillId="7" borderId="15" xfId="0" applyFont="1" applyFill="1" applyBorder="1" applyAlignment="1" applyProtection="1">
      <alignment horizontal="center" vertical="center" wrapText="1"/>
    </xf>
    <xf numFmtId="0" fontId="23" fillId="8" borderId="16" xfId="0" applyFont="1" applyFill="1" applyBorder="1" applyAlignment="1" applyProtection="1">
      <alignment horizontal="center" vertical="center" wrapText="1"/>
    </xf>
    <xf numFmtId="0" fontId="26" fillId="10" borderId="48" xfId="0" applyFont="1" applyFill="1" applyBorder="1" applyAlignment="1" applyProtection="1">
      <alignment horizontal="center" vertical="center" wrapText="1"/>
    </xf>
    <xf numFmtId="0" fontId="26" fillId="10" borderId="49" xfId="0" applyFont="1" applyFill="1" applyBorder="1" applyAlignment="1" applyProtection="1">
      <alignment horizontal="center" vertical="center" wrapText="1"/>
    </xf>
    <xf numFmtId="0" fontId="0" fillId="0" borderId="0" xfId="0" applyBorder="1" applyAlignment="1" applyProtection="1">
      <protection locked="0"/>
    </xf>
    <xf numFmtId="0" fontId="24" fillId="0" borderId="0" xfId="0" applyFont="1" applyFill="1" applyBorder="1" applyAlignment="1" applyProtection="1">
      <alignment vertical="center" wrapText="1"/>
      <protection locked="0"/>
    </xf>
    <xf numFmtId="9" fontId="23" fillId="11" borderId="38" xfId="2" applyFont="1" applyFill="1" applyBorder="1" applyAlignment="1" applyProtection="1">
      <alignment horizontal="center" vertical="center" wrapText="1"/>
    </xf>
    <xf numFmtId="0" fontId="24" fillId="3" borderId="92" xfId="0" applyFont="1" applyFill="1" applyBorder="1" applyAlignment="1" applyProtection="1">
      <alignment horizontal="center" vertical="center" wrapText="1"/>
    </xf>
    <xf numFmtId="0" fontId="24" fillId="6" borderId="93" xfId="0" applyFont="1" applyFill="1" applyBorder="1" applyAlignment="1" applyProtection="1">
      <alignment horizontal="center" vertical="center" wrapText="1"/>
    </xf>
    <xf numFmtId="0" fontId="0" fillId="0" borderId="94" xfId="0" applyFont="1" applyBorder="1" applyAlignment="1" applyProtection="1">
      <alignment horizontal="center" vertical="center" wrapText="1"/>
    </xf>
    <xf numFmtId="0" fontId="24" fillId="9" borderId="94" xfId="0" applyFont="1" applyFill="1" applyBorder="1" applyAlignment="1" applyProtection="1">
      <alignment horizontal="center" vertical="center" wrapText="1"/>
    </xf>
    <xf numFmtId="0" fontId="24" fillId="3" borderId="93" xfId="0" applyFont="1" applyFill="1" applyBorder="1" applyAlignment="1" applyProtection="1">
      <alignment horizontal="center" vertical="center" wrapText="1"/>
    </xf>
    <xf numFmtId="0" fontId="24" fillId="0" borderId="94" xfId="0" applyFont="1" applyFill="1" applyBorder="1" applyAlignment="1" applyProtection="1">
      <alignment horizontal="center" vertical="center" wrapText="1"/>
    </xf>
    <xf numFmtId="0" fontId="24" fillId="9" borderId="95" xfId="0" applyFont="1" applyFill="1" applyBorder="1" applyAlignment="1" applyProtection="1">
      <alignment horizontal="center" vertical="center" wrapText="1"/>
    </xf>
    <xf numFmtId="0" fontId="24" fillId="7" borderId="96" xfId="0" applyFont="1" applyFill="1" applyBorder="1" applyAlignment="1" applyProtection="1">
      <alignment horizontal="center" vertical="center" wrapText="1"/>
    </xf>
    <xf numFmtId="0" fontId="24" fillId="8" borderId="36"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9" borderId="0" xfId="0" applyFont="1" applyFill="1" applyBorder="1" applyAlignment="1" applyProtection="1">
      <alignment horizontal="center" vertical="center" wrapText="1"/>
    </xf>
    <xf numFmtId="0" fontId="24" fillId="7" borderId="36" xfId="0" applyFont="1" applyFill="1" applyBorder="1" applyAlignment="1" applyProtection="1">
      <alignment horizontal="center" vertical="center" wrapText="1"/>
    </xf>
    <xf numFmtId="0" fontId="24" fillId="9" borderId="39" xfId="0" applyFont="1" applyFill="1" applyBorder="1" applyAlignment="1" applyProtection="1">
      <alignment horizontal="center" vertical="center" wrapText="1"/>
    </xf>
    <xf numFmtId="0" fontId="24" fillId="0" borderId="97" xfId="0" applyFont="1" applyFill="1" applyBorder="1" applyAlignment="1" applyProtection="1">
      <alignment horizontal="center" vertical="center" wrapText="1"/>
    </xf>
    <xf numFmtId="9" fontId="24" fillId="0" borderId="0" xfId="2" applyFont="1" applyFill="1" applyBorder="1" applyAlignment="1" applyProtection="1">
      <alignment horizontal="center" vertical="center" wrapText="1"/>
    </xf>
    <xf numFmtId="0" fontId="24" fillId="0" borderId="37" xfId="0" applyFont="1" applyFill="1" applyBorder="1" applyAlignment="1" applyProtection="1">
      <alignment horizontal="center" vertical="center" wrapText="1"/>
    </xf>
    <xf numFmtId="9" fontId="22" fillId="0" borderId="0" xfId="0" applyNumberFormat="1"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2" fillId="9" borderId="0" xfId="0" applyFont="1" applyFill="1" applyBorder="1" applyAlignment="1" applyProtection="1">
      <alignment horizontal="center" vertical="center" wrapText="1"/>
    </xf>
    <xf numFmtId="9" fontId="22" fillId="0" borderId="98" xfId="0" applyNumberFormat="1" applyFont="1" applyFill="1" applyBorder="1" applyAlignment="1" applyProtection="1">
      <alignment horizontal="center" vertical="center" wrapText="1"/>
    </xf>
    <xf numFmtId="0" fontId="23" fillId="7" borderId="0" xfId="0" applyFont="1" applyFill="1" applyBorder="1" applyAlignment="1" applyProtection="1">
      <alignment horizontal="center" vertical="center" wrapText="1"/>
    </xf>
    <xf numFmtId="0" fontId="23" fillId="8" borderId="0" xfId="0" applyFont="1" applyFill="1" applyBorder="1" applyAlignment="1" applyProtection="1">
      <alignment horizontal="center" vertical="center" wrapText="1"/>
    </xf>
    <xf numFmtId="0" fontId="27" fillId="10" borderId="0" xfId="0" applyFont="1" applyFill="1" applyBorder="1" applyAlignment="1" applyProtection="1">
      <alignment horizontal="center" vertical="center" wrapText="1"/>
    </xf>
    <xf numFmtId="9" fontId="27" fillId="10" borderId="0" xfId="2" applyFont="1" applyFill="1" applyBorder="1" applyAlignment="1" applyProtection="1">
      <alignment horizontal="center" vertical="center" wrapText="1"/>
    </xf>
    <xf numFmtId="0" fontId="24" fillId="0" borderId="99" xfId="0" applyFont="1" applyFill="1" applyBorder="1" applyAlignment="1" applyProtection="1">
      <alignment horizontal="center" vertical="center" wrapText="1"/>
    </xf>
    <xf numFmtId="0" fontId="23" fillId="3" borderId="100" xfId="0" applyFont="1" applyFill="1" applyBorder="1" applyAlignment="1" applyProtection="1">
      <alignment horizontal="center" vertical="center" wrapText="1"/>
    </xf>
    <xf numFmtId="0" fontId="21" fillId="0" borderId="101" xfId="0" applyFont="1" applyBorder="1" applyAlignment="1" applyProtection="1">
      <alignment horizontal="center" vertical="center" wrapText="1"/>
    </xf>
    <xf numFmtId="0" fontId="23" fillId="3" borderId="102" xfId="0" applyFont="1" applyFill="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4" fillId="0" borderId="103" xfId="0" applyFont="1" applyFill="1" applyBorder="1" applyAlignment="1" applyProtection="1">
      <alignment horizontal="center" vertical="center" wrapText="1"/>
    </xf>
    <xf numFmtId="0" fontId="23" fillId="7" borderId="104" xfId="0" applyFont="1" applyFill="1" applyBorder="1" applyAlignment="1" applyProtection="1">
      <alignment horizontal="center" vertical="center" wrapText="1"/>
    </xf>
    <xf numFmtId="0" fontId="21" fillId="0" borderId="105" xfId="0" applyFont="1" applyBorder="1" applyAlignment="1" applyProtection="1">
      <alignment horizontal="center" vertical="center" wrapText="1"/>
    </xf>
    <xf numFmtId="0" fontId="23" fillId="7" borderId="106" xfId="0" applyFont="1" applyFill="1" applyBorder="1" applyAlignment="1" applyProtection="1">
      <alignment horizontal="center" vertical="center" wrapText="1"/>
    </xf>
    <xf numFmtId="0" fontId="23" fillId="0" borderId="101" xfId="0" applyFont="1" applyFill="1" applyBorder="1" applyAlignment="1" applyProtection="1">
      <alignment horizontal="center" vertical="center" wrapText="1"/>
    </xf>
    <xf numFmtId="0" fontId="24" fillId="0" borderId="101" xfId="0" applyFont="1" applyFill="1" applyBorder="1" applyAlignment="1" applyProtection="1">
      <alignment horizontal="center" vertical="center" wrapText="1"/>
    </xf>
    <xf numFmtId="0" fontId="24" fillId="9" borderId="101" xfId="0" applyFont="1" applyFill="1" applyBorder="1" applyAlignment="1" applyProtection="1">
      <alignment horizontal="center" vertical="center" wrapText="1"/>
    </xf>
    <xf numFmtId="0" fontId="23" fillId="0" borderId="39" xfId="0" applyFont="1" applyFill="1" applyBorder="1" applyAlignment="1" applyProtection="1">
      <alignment horizontal="center" vertical="center" wrapText="1"/>
    </xf>
    <xf numFmtId="0" fontId="23" fillId="0" borderId="105" xfId="0" applyFont="1" applyFill="1" applyBorder="1" applyAlignment="1" applyProtection="1">
      <alignment horizontal="center" vertical="center" wrapText="1"/>
    </xf>
    <xf numFmtId="0" fontId="24" fillId="0" borderId="105" xfId="0" applyFont="1" applyFill="1" applyBorder="1" applyAlignment="1" applyProtection="1">
      <alignment horizontal="center" vertical="center" wrapText="1"/>
    </xf>
    <xf numFmtId="0" fontId="24" fillId="9" borderId="105" xfId="0" applyFont="1" applyFill="1" applyBorder="1" applyAlignment="1" applyProtection="1">
      <alignment horizontal="center" vertical="center" wrapText="1"/>
    </xf>
    <xf numFmtId="9" fontId="21" fillId="0" borderId="101" xfId="2" applyFont="1" applyBorder="1" applyAlignment="1" applyProtection="1">
      <alignment horizontal="center" vertical="center" wrapText="1"/>
    </xf>
    <xf numFmtId="0" fontId="24" fillId="0" borderId="107" xfId="0" applyFont="1" applyFill="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3" fillId="7" borderId="108" xfId="0" applyFont="1" applyFill="1" applyBorder="1" applyAlignment="1" applyProtection="1">
      <alignment horizontal="center" vertical="center" wrapText="1"/>
    </xf>
    <xf numFmtId="0" fontId="23" fillId="6" borderId="100" xfId="0" applyFont="1" applyFill="1" applyBorder="1" applyAlignment="1" applyProtection="1">
      <alignment horizontal="center" vertical="center" wrapText="1"/>
    </xf>
    <xf numFmtId="0" fontId="23" fillId="6" borderId="109" xfId="0" applyFont="1" applyFill="1" applyBorder="1" applyAlignment="1" applyProtection="1">
      <alignment horizontal="center" vertical="center" wrapText="1"/>
    </xf>
    <xf numFmtId="0" fontId="23" fillId="8" borderId="104" xfId="0" applyFont="1" applyFill="1" applyBorder="1" applyAlignment="1" applyProtection="1">
      <alignment horizontal="center" vertical="center" wrapText="1"/>
    </xf>
    <xf numFmtId="0" fontId="23" fillId="8" borderId="110" xfId="0" applyFont="1" applyFill="1" applyBorder="1" applyAlignment="1" applyProtection="1">
      <alignment horizontal="center" vertical="center" wrapText="1"/>
    </xf>
    <xf numFmtId="0" fontId="0" fillId="0" borderId="105" xfId="0" applyBorder="1" applyAlignment="1" applyProtection="1">
      <alignment horizontal="center" vertical="center" wrapText="1"/>
    </xf>
    <xf numFmtId="0" fontId="24" fillId="13" borderId="0" xfId="0" applyFont="1" applyFill="1" applyBorder="1" applyAlignment="1" applyProtection="1">
      <alignment horizontal="center" vertical="center" wrapText="1"/>
    </xf>
    <xf numFmtId="9" fontId="26" fillId="10" borderId="15" xfId="2" applyFont="1" applyFill="1" applyBorder="1" applyAlignment="1" applyProtection="1">
      <alignment horizontal="center" vertical="center" wrapText="1"/>
    </xf>
    <xf numFmtId="0" fontId="23" fillId="6" borderId="15" xfId="0" applyFont="1" applyFill="1" applyBorder="1" applyAlignment="1" applyProtection="1">
      <alignment horizontal="center" vertical="center" wrapText="1"/>
    </xf>
    <xf numFmtId="0" fontId="23" fillId="8" borderId="15" xfId="0" applyFont="1" applyFill="1" applyBorder="1" applyAlignment="1" applyProtection="1">
      <alignment horizontal="center" vertical="center" wrapText="1"/>
    </xf>
    <xf numFmtId="9" fontId="12" fillId="10" borderId="38" xfId="2" applyFont="1" applyFill="1" applyBorder="1" applyAlignment="1" applyProtection="1">
      <alignment horizontal="center" vertical="center" wrapText="1"/>
    </xf>
    <xf numFmtId="0" fontId="22" fillId="14" borderId="50" xfId="0" applyFont="1" applyFill="1" applyBorder="1" applyAlignment="1" applyProtection="1">
      <alignment horizontal="center" vertical="center" wrapText="1"/>
      <protection locked="0"/>
    </xf>
    <xf numFmtId="0" fontId="22" fillId="14" borderId="51" xfId="0" applyFont="1" applyFill="1" applyBorder="1" applyAlignment="1" applyProtection="1">
      <alignment horizontal="center" vertical="center" wrapText="1"/>
      <protection locked="0"/>
    </xf>
    <xf numFmtId="0" fontId="22" fillId="2" borderId="51" xfId="0" applyFont="1" applyFill="1" applyBorder="1" applyAlignment="1" applyProtection="1">
      <alignment horizontal="center" vertical="center" wrapText="1"/>
      <protection locked="0"/>
    </xf>
    <xf numFmtId="0" fontId="22" fillId="15" borderId="51" xfId="0" applyFont="1" applyFill="1" applyBorder="1" applyAlignment="1" applyProtection="1">
      <alignment horizontal="center" vertical="center" wrapText="1"/>
      <protection locked="0"/>
    </xf>
    <xf numFmtId="0" fontId="22" fillId="16" borderId="51" xfId="0" applyFont="1" applyFill="1" applyBorder="1" applyAlignment="1" applyProtection="1">
      <alignment horizontal="center" vertical="center" wrapText="1"/>
      <protection locked="0"/>
    </xf>
    <xf numFmtId="0" fontId="22" fillId="6" borderId="52" xfId="0" applyFont="1" applyFill="1" applyBorder="1" applyAlignment="1" applyProtection="1">
      <alignment horizontal="center" vertical="center" wrapText="1"/>
      <protection locked="0"/>
    </xf>
    <xf numFmtId="0" fontId="22" fillId="2" borderId="52" xfId="0" applyFont="1" applyFill="1" applyBorder="1" applyAlignment="1" applyProtection="1">
      <alignment horizontal="center" vertical="center" wrapText="1"/>
      <protection locked="0"/>
    </xf>
    <xf numFmtId="0" fontId="22" fillId="2" borderId="50" xfId="0" applyFont="1" applyFill="1" applyBorder="1" applyAlignment="1" applyProtection="1">
      <alignment horizontal="center" vertical="center" wrapText="1"/>
      <protection locked="0"/>
    </xf>
    <xf numFmtId="0" fontId="22" fillId="2" borderId="53" xfId="0" applyFont="1" applyFill="1" applyBorder="1" applyAlignment="1" applyProtection="1">
      <alignment horizontal="center" vertical="center" wrapText="1"/>
      <protection locked="0"/>
    </xf>
    <xf numFmtId="0" fontId="22" fillId="2" borderId="54" xfId="0" applyFont="1" applyFill="1" applyBorder="1" applyAlignment="1" applyProtection="1">
      <alignment horizontal="center" vertical="center" wrapText="1"/>
      <protection locked="0"/>
    </xf>
    <xf numFmtId="0" fontId="22" fillId="3" borderId="55" xfId="0" applyFont="1" applyFill="1" applyBorder="1" applyAlignment="1" applyProtection="1">
      <alignment horizontal="center" vertical="center" wrapText="1"/>
      <protection locked="0"/>
    </xf>
    <xf numFmtId="0" fontId="22" fillId="4" borderId="55" xfId="0" applyFont="1" applyFill="1" applyBorder="1" applyAlignment="1" applyProtection="1">
      <alignment horizontal="center" vertical="center" wrapText="1"/>
      <protection locked="0"/>
    </xf>
    <xf numFmtId="0" fontId="22" fillId="2" borderId="37"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wrapText="1"/>
      <protection locked="0"/>
    </xf>
    <xf numFmtId="0" fontId="22" fillId="3" borderId="37" xfId="0" applyFont="1" applyFill="1" applyBorder="1" applyAlignment="1" applyProtection="1">
      <alignment horizontal="center" vertical="center" wrapText="1"/>
      <protection locked="0"/>
    </xf>
    <xf numFmtId="0" fontId="24" fillId="6" borderId="56" xfId="0" applyFont="1" applyFill="1" applyBorder="1" applyAlignment="1" applyProtection="1">
      <alignment horizontal="center" vertical="center" wrapText="1"/>
      <protection locked="0"/>
    </xf>
    <xf numFmtId="0" fontId="23" fillId="7" borderId="30" xfId="0" applyFont="1" applyFill="1" applyBorder="1" applyAlignment="1" applyProtection="1">
      <alignment horizontal="center" vertical="center" wrapText="1"/>
    </xf>
    <xf numFmtId="0" fontId="23" fillId="8" borderId="32" xfId="0" applyFont="1" applyFill="1" applyBorder="1" applyAlignment="1" applyProtection="1">
      <alignment horizontal="center" vertical="center" wrapText="1"/>
    </xf>
    <xf numFmtId="0" fontId="8" fillId="17" borderId="57" xfId="1" applyFont="1" applyFill="1" applyBorder="1" applyAlignment="1" applyProtection="1">
      <alignment horizontal="center" vertical="center" wrapText="1"/>
      <protection locked="0"/>
    </xf>
    <xf numFmtId="0" fontId="8" fillId="17" borderId="58" xfId="1" applyFont="1" applyFill="1" applyBorder="1" applyAlignment="1" applyProtection="1">
      <alignment horizontal="center" vertical="center" textRotation="180" wrapText="1"/>
      <protection locked="0"/>
    </xf>
    <xf numFmtId="0" fontId="8" fillId="17" borderId="59" xfId="1" applyFont="1" applyFill="1" applyBorder="1" applyAlignment="1" applyProtection="1">
      <alignment horizontal="center" vertical="center" textRotation="180" wrapText="1"/>
      <protection locked="0"/>
    </xf>
    <xf numFmtId="0" fontId="9" fillId="0" borderId="9" xfId="1" applyFont="1" applyBorder="1" applyAlignment="1" applyProtection="1">
      <alignment horizontal="center" vertical="center" wrapText="1"/>
      <protection locked="0"/>
    </xf>
    <xf numFmtId="0" fontId="9" fillId="9" borderId="8" xfId="1" applyFont="1" applyFill="1" applyBorder="1" applyAlignment="1" applyProtection="1">
      <alignment horizontal="center" vertical="center" wrapText="1"/>
      <protection locked="0"/>
    </xf>
    <xf numFmtId="0" fontId="9" fillId="9" borderId="10" xfId="1" applyFont="1" applyFill="1" applyBorder="1" applyAlignment="1" applyProtection="1">
      <alignment horizontal="center" vertical="center" wrapText="1"/>
      <protection locked="0"/>
    </xf>
    <xf numFmtId="0" fontId="9" fillId="0" borderId="14" xfId="1" applyFont="1" applyBorder="1" applyAlignment="1" applyProtection="1">
      <alignment horizontal="center" vertical="center" wrapText="1"/>
      <protection locked="0"/>
    </xf>
    <xf numFmtId="0" fontId="9" fillId="9" borderId="15" xfId="1" applyFont="1" applyFill="1" applyBorder="1" applyAlignment="1" applyProtection="1">
      <alignment horizontal="center" vertical="center" wrapText="1"/>
      <protection locked="0"/>
    </xf>
    <xf numFmtId="0" fontId="9" fillId="9" borderId="16" xfId="1" applyFont="1" applyFill="1" applyBorder="1" applyAlignment="1" applyProtection="1">
      <alignment horizontal="center" vertical="center" wrapText="1"/>
      <protection locked="0"/>
    </xf>
    <xf numFmtId="0" fontId="7" fillId="0" borderId="15" xfId="1" applyFont="1" applyBorder="1" applyProtection="1">
      <protection locked="0"/>
    </xf>
    <xf numFmtId="0" fontId="10" fillId="9" borderId="15" xfId="1" applyFont="1" applyFill="1" applyBorder="1" applyAlignment="1" applyProtection="1">
      <alignment horizontal="center" vertical="center" wrapText="1"/>
      <protection locked="0"/>
    </xf>
    <xf numFmtId="17" fontId="9" fillId="9" borderId="15" xfId="1" applyNumberFormat="1" applyFont="1" applyFill="1" applyBorder="1" applyAlignment="1" applyProtection="1">
      <alignment horizontal="center" vertical="center" wrapText="1"/>
      <protection locked="0"/>
    </xf>
    <xf numFmtId="0" fontId="9" fillId="0" borderId="31" xfId="1" applyFont="1" applyBorder="1" applyAlignment="1" applyProtection="1">
      <alignment horizontal="center" vertical="center" wrapText="1"/>
      <protection locked="0"/>
    </xf>
    <xf numFmtId="0" fontId="9" fillId="9" borderId="30" xfId="1" applyFont="1" applyFill="1" applyBorder="1" applyAlignment="1" applyProtection="1">
      <alignment horizontal="center" vertical="center" wrapText="1"/>
      <protection locked="0"/>
    </xf>
    <xf numFmtId="17" fontId="9" fillId="9" borderId="30" xfId="1" applyNumberFormat="1" applyFont="1" applyFill="1" applyBorder="1" applyAlignment="1" applyProtection="1">
      <alignment horizontal="center" vertical="center" wrapText="1"/>
      <protection locked="0"/>
    </xf>
    <xf numFmtId="0" fontId="9" fillId="9" borderId="32" xfId="1" applyFont="1" applyFill="1" applyBorder="1" applyAlignment="1" applyProtection="1">
      <alignment horizontal="center" vertical="center" wrapText="1"/>
      <protection locked="0"/>
    </xf>
    <xf numFmtId="0" fontId="8" fillId="0" borderId="14" xfId="1" applyFont="1" applyBorder="1" applyAlignment="1" applyProtection="1">
      <alignment horizontal="center" vertical="center"/>
      <protection locked="0"/>
    </xf>
    <xf numFmtId="0" fontId="16" fillId="0" borderId="24" xfId="1" applyFont="1" applyBorder="1" applyAlignment="1" applyProtection="1">
      <alignment horizontal="center" vertical="center"/>
    </xf>
    <xf numFmtId="0" fontId="16" fillId="0" borderId="14" xfId="1" applyFont="1" applyBorder="1" applyAlignment="1" applyProtection="1">
      <alignment horizontal="center" vertical="center"/>
    </xf>
    <xf numFmtId="9" fontId="24" fillId="0" borderId="39" xfId="2" applyFont="1" applyFill="1" applyBorder="1" applyAlignment="1" applyProtection="1">
      <alignment horizontal="center" vertical="center" wrapText="1"/>
    </xf>
    <xf numFmtId="0" fontId="0" fillId="0" borderId="42" xfId="0" applyBorder="1" applyAlignment="1" applyProtection="1">
      <alignment vertical="center" wrapText="1"/>
      <protection locked="0"/>
    </xf>
    <xf numFmtId="0" fontId="23" fillId="3" borderId="25" xfId="0" applyFont="1" applyFill="1" applyBorder="1" applyAlignment="1" applyProtection="1">
      <alignment horizontal="center" vertical="center" wrapText="1"/>
    </xf>
    <xf numFmtId="0" fontId="23" fillId="3" borderId="111" xfId="0" applyFont="1" applyFill="1" applyBorder="1" applyAlignment="1" applyProtection="1">
      <alignment horizontal="center" vertical="center" wrapText="1"/>
    </xf>
    <xf numFmtId="9" fontId="26" fillId="10" borderId="45" xfId="2" applyFont="1" applyFill="1" applyBorder="1" applyAlignment="1" applyProtection="1">
      <alignment horizontal="center" vertical="center" wrapText="1"/>
    </xf>
    <xf numFmtId="0" fontId="24" fillId="9" borderId="0" xfId="0" applyFont="1" applyFill="1" applyBorder="1" applyAlignment="1" applyProtection="1">
      <alignment horizontal="center" vertical="center" textRotation="90" wrapText="1"/>
      <protection locked="0"/>
    </xf>
    <xf numFmtId="0" fontId="23" fillId="5" borderId="15" xfId="0" applyFont="1" applyFill="1" applyBorder="1" applyAlignment="1" applyProtection="1">
      <alignment horizontal="center" vertical="center" wrapText="1"/>
      <protection locked="0"/>
    </xf>
    <xf numFmtId="0" fontId="29" fillId="18" borderId="42" xfId="0" applyFont="1" applyFill="1" applyBorder="1" applyAlignment="1" applyProtection="1">
      <alignment horizontal="center" vertical="center" wrapText="1"/>
      <protection locked="0"/>
    </xf>
    <xf numFmtId="0" fontId="29" fillId="18" borderId="60" xfId="0" applyFont="1" applyFill="1" applyBorder="1" applyAlignment="1" applyProtection="1">
      <alignment horizontal="center" vertical="center" wrapText="1"/>
      <protection locked="0"/>
    </xf>
    <xf numFmtId="0" fontId="7" fillId="0" borderId="61"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1" fillId="0" borderId="60" xfId="0" applyFont="1" applyBorder="1" applyAlignment="1" applyProtection="1">
      <alignment horizontal="center" vertical="center" wrapText="1" readingOrder="1"/>
      <protection locked="0"/>
    </xf>
    <xf numFmtId="0" fontId="7" fillId="0" borderId="60" xfId="0" applyFont="1" applyBorder="1" applyAlignment="1" applyProtection="1">
      <alignment horizontal="center" vertical="center" wrapText="1"/>
      <protection locked="0"/>
    </xf>
    <xf numFmtId="0" fontId="7" fillId="0" borderId="62" xfId="0" applyFont="1" applyBorder="1" applyAlignment="1" applyProtection="1">
      <alignment horizontal="center" vertical="center" wrapText="1"/>
      <protection locked="0"/>
    </xf>
    <xf numFmtId="0" fontId="22" fillId="21" borderId="116" xfId="0" applyFont="1" applyFill="1" applyBorder="1" applyAlignment="1" applyProtection="1">
      <alignment horizontal="center" vertical="center" wrapText="1"/>
      <protection locked="0"/>
    </xf>
    <xf numFmtId="0" fontId="22" fillId="21" borderId="60" xfId="0" applyFont="1" applyFill="1" applyBorder="1" applyAlignment="1" applyProtection="1">
      <alignment horizontal="center" vertical="center" wrapText="1"/>
      <protection locked="0"/>
    </xf>
    <xf numFmtId="0" fontId="22" fillId="21" borderId="62" xfId="0" applyFont="1" applyFill="1" applyBorder="1" applyAlignment="1" applyProtection="1">
      <alignment horizontal="center" vertical="center" wrapText="1"/>
      <protection locked="0"/>
    </xf>
    <xf numFmtId="0" fontId="22" fillId="21" borderId="61" xfId="0" applyFont="1" applyFill="1" applyBorder="1" applyAlignment="1" applyProtection="1">
      <alignment horizontal="center" vertical="center" wrapText="1"/>
      <protection locked="0"/>
    </xf>
    <xf numFmtId="0" fontId="24" fillId="0" borderId="48" xfId="0" applyFont="1" applyBorder="1" applyAlignment="1" applyProtection="1">
      <alignment horizontal="center" vertical="center" wrapText="1"/>
      <protection locked="0"/>
    </xf>
    <xf numFmtId="0" fontId="22" fillId="22" borderId="61" xfId="0" applyFont="1" applyFill="1" applyBorder="1" applyAlignment="1" applyProtection="1">
      <alignment horizontal="center" vertical="center" wrapText="1"/>
      <protection locked="0"/>
    </xf>
    <xf numFmtId="0" fontId="22" fillId="22" borderId="60" xfId="0" applyFont="1" applyFill="1" applyBorder="1" applyAlignment="1" applyProtection="1">
      <alignment horizontal="center" vertical="center" wrapText="1"/>
      <protection locked="0"/>
    </xf>
    <xf numFmtId="0" fontId="22" fillId="22" borderId="62" xfId="0" applyFont="1" applyFill="1" applyBorder="1" applyAlignment="1" applyProtection="1">
      <alignment horizontal="center" vertical="center" wrapText="1"/>
      <protection locked="0"/>
    </xf>
    <xf numFmtId="0" fontId="22" fillId="22" borderId="121" xfId="0" applyFont="1" applyFill="1" applyBorder="1" applyAlignment="1" applyProtection="1">
      <alignment horizontal="center" vertical="center" wrapText="1"/>
      <protection locked="0"/>
    </xf>
    <xf numFmtId="0" fontId="23" fillId="3" borderId="120" xfId="0" applyFont="1" applyFill="1" applyBorder="1" applyAlignment="1" applyProtection="1">
      <alignment horizontal="center" vertical="center" wrapText="1"/>
    </xf>
    <xf numFmtId="0" fontId="23" fillId="3" borderId="25" xfId="0" applyFont="1" applyFill="1" applyBorder="1" applyAlignment="1" applyProtection="1">
      <alignment horizontal="center" vertical="center" wrapText="1"/>
    </xf>
    <xf numFmtId="0" fontId="23" fillId="3" borderId="128" xfId="0" applyFont="1" applyFill="1" applyBorder="1" applyAlignment="1" applyProtection="1">
      <alignment horizontal="center" vertical="center" wrapText="1"/>
    </xf>
    <xf numFmtId="0" fontId="23" fillId="3" borderId="111" xfId="0" applyFont="1" applyFill="1" applyBorder="1" applyAlignment="1" applyProtection="1">
      <alignment horizontal="center" vertical="center" wrapText="1"/>
    </xf>
    <xf numFmtId="0" fontId="21" fillId="0" borderId="42" xfId="0" applyFont="1" applyBorder="1" applyAlignment="1" applyProtection="1">
      <alignment horizontal="center" vertical="center" wrapText="1"/>
      <protection locked="0"/>
    </xf>
    <xf numFmtId="0" fontId="22" fillId="0" borderId="129" xfId="0" applyFont="1" applyFill="1" applyBorder="1" applyAlignment="1" applyProtection="1">
      <alignment horizontal="center" vertical="center" textRotation="90" wrapText="1"/>
      <protection locked="0"/>
    </xf>
    <xf numFmtId="0" fontId="22" fillId="0" borderId="130" xfId="0" applyFont="1" applyFill="1" applyBorder="1" applyAlignment="1" applyProtection="1">
      <alignment horizontal="center" vertical="center" textRotation="90" wrapText="1"/>
      <protection locked="0"/>
    </xf>
    <xf numFmtId="0" fontId="22" fillId="0" borderId="131" xfId="0" applyFont="1" applyFill="1" applyBorder="1" applyAlignment="1" applyProtection="1">
      <alignment horizontal="center" vertical="center" textRotation="90" wrapText="1"/>
      <protection locked="0"/>
    </xf>
    <xf numFmtId="0" fontId="22" fillId="21" borderId="121" xfId="0" applyFont="1" applyFill="1" applyBorder="1" applyAlignment="1" applyProtection="1">
      <alignment horizontal="center" vertical="center" wrapText="1"/>
      <protection locked="0"/>
    </xf>
    <xf numFmtId="0" fontId="22" fillId="20" borderId="61" xfId="0" applyFont="1" applyFill="1" applyBorder="1" applyAlignment="1" applyProtection="1">
      <alignment horizontal="center" vertical="center" wrapText="1"/>
      <protection locked="0"/>
    </xf>
    <xf numFmtId="0" fontId="22" fillId="20" borderId="60" xfId="0" applyFont="1" applyFill="1" applyBorder="1" applyAlignment="1" applyProtection="1">
      <alignment horizontal="center" vertical="center" wrapText="1"/>
      <protection locked="0"/>
    </xf>
    <xf numFmtId="0" fontId="22" fillId="20" borderId="121" xfId="0" applyFont="1" applyFill="1" applyBorder="1" applyAlignment="1" applyProtection="1">
      <alignment horizontal="center" vertical="center" wrapText="1"/>
      <protection locked="0"/>
    </xf>
    <xf numFmtId="0" fontId="22" fillId="20" borderId="62" xfId="0" applyFont="1" applyFill="1" applyBorder="1" applyAlignment="1" applyProtection="1">
      <alignment horizontal="center" vertical="center" wrapText="1"/>
      <protection locked="0"/>
    </xf>
    <xf numFmtId="0" fontId="22" fillId="20" borderId="112" xfId="0" applyFont="1" applyFill="1" applyBorder="1" applyAlignment="1" applyProtection="1">
      <alignment horizontal="center" vertical="center" wrapText="1"/>
      <protection locked="0"/>
    </xf>
    <xf numFmtId="0" fontId="22" fillId="20" borderId="113" xfId="0" applyFont="1" applyFill="1" applyBorder="1" applyAlignment="1" applyProtection="1">
      <alignment horizontal="center" vertical="center" wrapText="1"/>
      <protection locked="0"/>
    </xf>
    <xf numFmtId="0" fontId="22" fillId="20" borderId="132" xfId="0" applyFont="1" applyFill="1" applyBorder="1" applyAlignment="1" applyProtection="1">
      <alignment horizontal="center" vertical="center" wrapText="1"/>
      <protection locked="0"/>
    </xf>
    <xf numFmtId="0" fontId="22" fillId="2" borderId="31" xfId="0" applyFont="1" applyFill="1" applyBorder="1" applyAlignment="1" applyProtection="1">
      <alignment horizontal="center" vertical="center" wrapText="1"/>
      <protection locked="0"/>
    </xf>
    <xf numFmtId="0" fontId="22" fillId="2" borderId="32" xfId="0" applyFont="1" applyFill="1" applyBorder="1" applyAlignment="1" applyProtection="1">
      <alignment horizontal="center" vertical="center" wrapText="1"/>
      <protection locked="0"/>
    </xf>
    <xf numFmtId="0" fontId="24" fillId="0" borderId="17" xfId="0" applyFont="1" applyBorder="1" applyAlignment="1" applyProtection="1">
      <alignment horizontal="left" vertical="center" wrapText="1"/>
      <protection locked="0"/>
    </xf>
    <xf numFmtId="0" fontId="24" fillId="0" borderId="47" xfId="0" applyFont="1" applyBorder="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24" fillId="0" borderId="33" xfId="0" applyFont="1" applyBorder="1" applyAlignment="1" applyProtection="1">
      <alignment horizontal="left" vertical="center" wrapText="1"/>
      <protection locked="0"/>
    </xf>
    <xf numFmtId="0" fontId="24" fillId="0" borderId="49" xfId="0" applyFont="1" applyBorder="1" applyAlignment="1" applyProtection="1">
      <alignment horizontal="left" vertical="center" wrapText="1"/>
      <protection locked="0"/>
    </xf>
    <xf numFmtId="0" fontId="24" fillId="0" borderId="34" xfId="0" applyFont="1" applyBorder="1" applyAlignment="1" applyProtection="1">
      <alignment horizontal="left" vertical="center" wrapText="1"/>
      <protection locked="0"/>
    </xf>
    <xf numFmtId="0" fontId="22" fillId="2" borderId="57" xfId="0" applyFont="1" applyFill="1" applyBorder="1" applyAlignment="1" applyProtection="1">
      <alignment horizontal="center" vertical="center" wrapText="1"/>
      <protection locked="0"/>
    </xf>
    <xf numFmtId="0" fontId="22" fillId="2" borderId="59" xfId="0" applyFont="1" applyFill="1" applyBorder="1" applyAlignment="1" applyProtection="1">
      <alignment horizontal="center" vertical="center" wrapText="1"/>
      <protection locked="0"/>
    </xf>
    <xf numFmtId="0" fontId="22" fillId="2" borderId="76" xfId="0" applyFont="1" applyFill="1" applyBorder="1" applyAlignment="1" applyProtection="1">
      <alignment horizontal="center" vertical="center" wrapText="1"/>
      <protection locked="0"/>
    </xf>
    <xf numFmtId="0" fontId="22" fillId="2" borderId="77" xfId="0" applyFont="1" applyFill="1" applyBorder="1" applyAlignment="1" applyProtection="1">
      <alignment horizontal="center" vertical="center" wrapText="1"/>
      <protection locked="0"/>
    </xf>
    <xf numFmtId="0" fontId="26" fillId="0" borderId="70" xfId="0" applyFont="1" applyBorder="1" applyAlignment="1" applyProtection="1">
      <alignment horizontal="justify" vertical="top" wrapText="1"/>
      <protection locked="0"/>
    </xf>
    <xf numFmtId="0" fontId="26" fillId="0" borderId="48" xfId="0" applyFont="1" applyBorder="1" applyAlignment="1" applyProtection="1">
      <alignment horizontal="justify" vertical="top" wrapText="1"/>
      <protection locked="0"/>
    </xf>
    <xf numFmtId="0" fontId="26" fillId="0" borderId="71" xfId="0" applyFont="1" applyBorder="1" applyAlignment="1" applyProtection="1">
      <alignment horizontal="justify" vertical="top" wrapText="1"/>
      <protection locked="0"/>
    </xf>
    <xf numFmtId="0" fontId="26" fillId="0" borderId="72" xfId="0" applyFont="1" applyBorder="1" applyAlignment="1" applyProtection="1">
      <alignment horizontal="justify" vertical="top" wrapText="1"/>
      <protection locked="0"/>
    </xf>
    <xf numFmtId="0" fontId="26" fillId="0" borderId="40" xfId="0" applyFont="1" applyBorder="1" applyAlignment="1" applyProtection="1">
      <alignment horizontal="justify" vertical="top" wrapText="1"/>
      <protection locked="0"/>
    </xf>
    <xf numFmtId="0" fontId="26" fillId="0" borderId="73" xfId="0" applyFont="1" applyBorder="1" applyAlignment="1" applyProtection="1">
      <alignment horizontal="justify" vertical="top" wrapText="1"/>
      <protection locked="0"/>
    </xf>
    <xf numFmtId="0" fontId="23" fillId="5" borderId="45" xfId="0" applyFont="1" applyFill="1" applyBorder="1" applyAlignment="1" applyProtection="1">
      <alignment horizontal="center" vertical="center" wrapText="1"/>
      <protection locked="0"/>
    </xf>
    <xf numFmtId="0" fontId="23" fillId="5" borderId="25" xfId="0" applyFont="1" applyFill="1" applyBorder="1" applyAlignment="1" applyProtection="1">
      <alignment horizontal="center" vertical="center" wrapText="1"/>
      <protection locked="0"/>
    </xf>
    <xf numFmtId="0" fontId="23" fillId="6" borderId="45" xfId="0" applyFont="1" applyFill="1" applyBorder="1" applyAlignment="1" applyProtection="1">
      <alignment horizontal="center" vertical="center" wrapText="1"/>
    </xf>
    <xf numFmtId="0" fontId="23" fillId="6" borderId="69" xfId="0" applyFont="1" applyFill="1" applyBorder="1" applyAlignment="1" applyProtection="1">
      <alignment horizontal="center" vertical="center" wrapText="1"/>
    </xf>
    <xf numFmtId="0" fontId="23" fillId="6" borderId="72" xfId="0" applyFont="1" applyFill="1" applyBorder="1" applyAlignment="1" applyProtection="1">
      <alignment horizontal="center" vertical="center" wrapText="1"/>
    </xf>
    <xf numFmtId="0" fontId="22" fillId="22" borderId="116" xfId="0" applyFont="1" applyFill="1" applyBorder="1" applyAlignment="1" applyProtection="1">
      <alignment horizontal="center" vertical="center" wrapText="1"/>
      <protection locked="0"/>
    </xf>
    <xf numFmtId="0" fontId="22" fillId="22" borderId="125" xfId="0" applyFont="1" applyFill="1" applyBorder="1" applyAlignment="1" applyProtection="1">
      <alignment horizontal="center" vertical="center" wrapText="1"/>
      <protection locked="0"/>
    </xf>
    <xf numFmtId="0" fontId="22" fillId="22" borderId="126" xfId="0" applyFont="1" applyFill="1" applyBorder="1" applyAlignment="1" applyProtection="1">
      <alignment horizontal="center" vertical="center" wrapText="1"/>
      <protection locked="0"/>
    </xf>
    <xf numFmtId="0" fontId="22" fillId="22" borderId="127" xfId="0" applyFont="1" applyFill="1" applyBorder="1" applyAlignment="1" applyProtection="1">
      <alignment horizontal="center" vertical="center" wrapText="1"/>
      <protection locked="0"/>
    </xf>
    <xf numFmtId="0" fontId="22" fillId="2" borderId="75" xfId="0" applyFont="1" applyFill="1" applyBorder="1" applyAlignment="1" applyProtection="1">
      <alignment horizontal="center" vertical="center" wrapText="1"/>
      <protection locked="0"/>
    </xf>
    <xf numFmtId="0" fontId="22" fillId="2" borderId="58" xfId="0" applyFont="1" applyFill="1" applyBorder="1" applyAlignment="1" applyProtection="1">
      <alignment horizontal="center" vertical="center" wrapText="1"/>
      <protection locked="0"/>
    </xf>
    <xf numFmtId="0" fontId="24" fillId="0" borderId="11" xfId="0" applyFont="1" applyBorder="1" applyAlignment="1" applyProtection="1">
      <alignment horizontal="left" vertical="center" wrapText="1"/>
      <protection locked="0"/>
    </xf>
    <xf numFmtId="0" fontId="24" fillId="0" borderId="44" xfId="0" applyFont="1" applyBorder="1" applyAlignment="1" applyProtection="1">
      <alignment horizontal="left" vertical="center" wrapText="1"/>
      <protection locked="0"/>
    </xf>
    <xf numFmtId="0" fontId="24" fillId="0" borderId="13" xfId="0" applyFont="1" applyBorder="1" applyAlignment="1" applyProtection="1">
      <alignment horizontal="left" vertical="center" wrapText="1"/>
      <protection locked="0"/>
    </xf>
    <xf numFmtId="0" fontId="24" fillId="0" borderId="122" xfId="0" applyFont="1" applyFill="1" applyBorder="1" applyAlignment="1" applyProtection="1">
      <alignment horizontal="center" vertical="center" textRotation="90" wrapText="1"/>
      <protection locked="0"/>
    </xf>
    <xf numFmtId="0" fontId="24" fillId="0" borderId="123" xfId="0" applyFont="1" applyFill="1" applyBorder="1" applyAlignment="1" applyProtection="1">
      <alignment horizontal="center" vertical="center" textRotation="90" wrapText="1"/>
      <protection locked="0"/>
    </xf>
    <xf numFmtId="0" fontId="24" fillId="0" borderId="124" xfId="0" applyFont="1" applyFill="1" applyBorder="1" applyAlignment="1" applyProtection="1">
      <alignment horizontal="center" vertical="center" textRotation="90" wrapText="1"/>
      <protection locked="0"/>
    </xf>
    <xf numFmtId="0" fontId="22" fillId="20" borderId="114" xfId="0" applyFont="1" applyFill="1" applyBorder="1" applyAlignment="1" applyProtection="1">
      <alignment horizontal="center" vertical="center" wrapText="1"/>
      <protection locked="0"/>
    </xf>
    <xf numFmtId="9" fontId="26" fillId="10" borderId="45" xfId="2" applyFont="1" applyFill="1" applyBorder="1" applyAlignment="1" applyProtection="1">
      <alignment horizontal="center" vertical="center" wrapText="1"/>
    </xf>
    <xf numFmtId="9" fontId="26" fillId="10" borderId="25" xfId="2" applyFont="1" applyFill="1" applyBorder="1" applyAlignment="1" applyProtection="1">
      <alignment horizontal="center" vertical="center" wrapText="1"/>
    </xf>
    <xf numFmtId="0" fontId="22" fillId="20" borderId="115" xfId="0" applyFont="1" applyFill="1" applyBorder="1" applyAlignment="1" applyProtection="1">
      <alignment horizontal="center" vertical="center" wrapText="1"/>
      <protection locked="0"/>
    </xf>
    <xf numFmtId="0" fontId="22" fillId="20" borderId="42" xfId="0" applyFont="1" applyFill="1" applyBorder="1" applyAlignment="1" applyProtection="1">
      <alignment horizontal="center" vertical="center" wrapText="1"/>
      <protection locked="0"/>
    </xf>
    <xf numFmtId="0" fontId="22" fillId="20" borderId="116" xfId="0" applyFont="1" applyFill="1" applyBorder="1" applyAlignment="1" applyProtection="1">
      <alignment horizontal="center" vertical="center" wrapText="1"/>
      <protection locked="0"/>
    </xf>
    <xf numFmtId="0" fontId="22" fillId="9" borderId="117" xfId="0" applyFont="1" applyFill="1" applyBorder="1" applyAlignment="1" applyProtection="1">
      <alignment horizontal="center" vertical="center" textRotation="90" wrapText="1"/>
      <protection locked="0"/>
    </xf>
    <xf numFmtId="0" fontId="22" fillId="9" borderId="118" xfId="0" applyFont="1" applyFill="1" applyBorder="1" applyAlignment="1" applyProtection="1">
      <alignment horizontal="center" vertical="center" textRotation="90" wrapText="1"/>
      <protection locked="0"/>
    </xf>
    <xf numFmtId="0" fontId="22" fillId="9" borderId="119" xfId="0" applyFont="1" applyFill="1" applyBorder="1" applyAlignment="1" applyProtection="1">
      <alignment horizontal="center" vertical="center" textRotation="90" wrapText="1"/>
      <protection locked="0"/>
    </xf>
    <xf numFmtId="0" fontId="24" fillId="9" borderId="0" xfId="0" applyFont="1" applyFill="1" applyBorder="1" applyAlignment="1" applyProtection="1">
      <alignment horizontal="center" vertical="center" textRotation="90" wrapText="1"/>
      <protection locked="0"/>
    </xf>
    <xf numFmtId="0" fontId="26" fillId="0" borderId="15" xfId="0" applyFont="1" applyBorder="1" applyAlignment="1" applyProtection="1">
      <alignment horizontal="justify" vertical="top" wrapText="1"/>
      <protection locked="0"/>
    </xf>
    <xf numFmtId="0" fontId="23" fillId="5" borderId="15" xfId="0" applyFont="1" applyFill="1" applyBorder="1" applyAlignment="1" applyProtection="1">
      <alignment horizontal="center" vertical="center" wrapText="1"/>
      <protection locked="0"/>
    </xf>
    <xf numFmtId="0" fontId="23" fillId="6" borderId="25" xfId="0" applyFont="1" applyFill="1" applyBorder="1" applyAlignment="1" applyProtection="1">
      <alignment horizontal="center" vertical="center" wrapText="1"/>
    </xf>
    <xf numFmtId="0" fontId="26" fillId="0" borderId="74" xfId="0" applyFont="1" applyBorder="1" applyAlignment="1" applyProtection="1">
      <alignment horizontal="justify" vertical="top" wrapText="1"/>
      <protection locked="0"/>
    </xf>
    <xf numFmtId="0" fontId="26" fillId="0" borderId="0" xfId="0" applyFont="1" applyBorder="1" applyAlignment="1" applyProtection="1">
      <alignment horizontal="justify" vertical="top" wrapText="1"/>
      <protection locked="0"/>
    </xf>
    <xf numFmtId="0" fontId="26" fillId="0" borderId="63" xfId="0" applyFont="1" applyBorder="1" applyAlignment="1" applyProtection="1">
      <alignment horizontal="justify" vertical="top" wrapText="1"/>
      <protection locked="0"/>
    </xf>
    <xf numFmtId="0" fontId="23" fillId="5" borderId="69" xfId="0" applyFont="1" applyFill="1" applyBorder="1" applyAlignment="1" applyProtection="1">
      <alignment horizontal="center" vertical="center" wrapText="1"/>
      <protection locked="0"/>
    </xf>
    <xf numFmtId="0" fontId="23" fillId="3" borderId="45" xfId="0" applyFont="1" applyFill="1" applyBorder="1" applyAlignment="1" applyProtection="1">
      <alignment horizontal="center" vertical="center" wrapText="1"/>
    </xf>
    <xf numFmtId="0" fontId="24" fillId="9" borderId="21" xfId="0" applyFont="1" applyFill="1" applyBorder="1" applyAlignment="1" applyProtection="1">
      <alignment horizontal="center" vertical="center" wrapText="1"/>
      <protection locked="0"/>
    </xf>
    <xf numFmtId="0" fontId="24" fillId="9" borderId="33" xfId="0" applyFont="1" applyFill="1" applyBorder="1" applyAlignment="1" applyProtection="1">
      <alignment horizontal="center" vertical="center" wrapText="1"/>
      <protection locked="0"/>
    </xf>
    <xf numFmtId="0" fontId="23" fillId="0" borderId="45" xfId="0" applyFont="1" applyBorder="1" applyAlignment="1" applyProtection="1">
      <alignment horizontal="center" vertical="center" wrapText="1"/>
      <protection locked="0"/>
    </xf>
    <xf numFmtId="0" fontId="23" fillId="0" borderId="66" xfId="0" applyFont="1" applyBorder="1" applyAlignment="1" applyProtection="1">
      <alignment horizontal="center" vertical="center" wrapText="1"/>
      <protection locked="0"/>
    </xf>
    <xf numFmtId="0" fontId="25" fillId="9" borderId="15" xfId="0" applyFont="1" applyFill="1" applyBorder="1" applyAlignment="1" applyProtection="1">
      <alignment horizontal="justify" vertical="center" wrapText="1"/>
      <protection locked="0"/>
    </xf>
    <xf numFmtId="0" fontId="25" fillId="9" borderId="30" xfId="0" applyFont="1" applyFill="1" applyBorder="1" applyAlignment="1" applyProtection="1">
      <alignment horizontal="justify" vertical="center" wrapText="1"/>
      <protection locked="0"/>
    </xf>
    <xf numFmtId="0" fontId="23" fillId="9" borderId="15" xfId="0" applyFont="1" applyFill="1" applyBorder="1" applyAlignment="1" applyProtection="1">
      <alignment horizontal="center" vertical="center" wrapText="1"/>
      <protection locked="0"/>
    </xf>
    <xf numFmtId="0" fontId="23" fillId="9" borderId="30" xfId="0" applyFont="1" applyFill="1" applyBorder="1" applyAlignment="1" applyProtection="1">
      <alignment horizontal="center" vertical="center" wrapText="1"/>
      <protection locked="0"/>
    </xf>
    <xf numFmtId="0" fontId="23" fillId="2" borderId="15" xfId="0" applyFont="1" applyFill="1" applyBorder="1" applyAlignment="1" applyProtection="1">
      <alignment horizontal="center" vertical="center" wrapText="1"/>
      <protection locked="0"/>
    </xf>
    <xf numFmtId="0" fontId="23" fillId="2" borderId="30" xfId="0" applyFont="1" applyFill="1" applyBorder="1" applyAlignment="1" applyProtection="1">
      <alignment horizontal="center" vertical="center" wrapText="1"/>
      <protection locked="0"/>
    </xf>
    <xf numFmtId="0" fontId="24" fillId="9" borderId="14" xfId="0" applyFont="1" applyFill="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0" fontId="24" fillId="9" borderId="17" xfId="0" applyFont="1" applyFill="1" applyBorder="1" applyAlignment="1" applyProtection="1">
      <alignment horizontal="center" vertical="center" wrapText="1"/>
      <protection locked="0"/>
    </xf>
    <xf numFmtId="0" fontId="23" fillId="9" borderId="15" xfId="0" applyFont="1" applyFill="1" applyBorder="1" applyAlignment="1" applyProtection="1">
      <alignment horizontal="justify" vertical="center" wrapText="1"/>
      <protection locked="0"/>
    </xf>
    <xf numFmtId="0" fontId="4" fillId="9" borderId="15"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23" fillId="0" borderId="15" xfId="0" applyFont="1" applyBorder="1" applyAlignment="1" applyProtection="1">
      <alignment horizontal="justify" vertical="center" wrapText="1"/>
      <protection locked="0"/>
    </xf>
    <xf numFmtId="0" fontId="23" fillId="0" borderId="15" xfId="0" applyFont="1" applyFill="1" applyBorder="1" applyAlignment="1" applyProtection="1">
      <alignment horizontal="justify" vertical="center" wrapText="1"/>
      <protection locked="0"/>
    </xf>
    <xf numFmtId="0" fontId="23" fillId="19" borderId="15" xfId="0" applyFont="1" applyFill="1" applyBorder="1" applyAlignment="1" applyProtection="1">
      <alignment horizontal="justify" vertical="center" wrapText="1"/>
      <protection locked="0"/>
    </xf>
    <xf numFmtId="0" fontId="7" fillId="9" borderId="15" xfId="0" applyFont="1" applyFill="1" applyBorder="1" applyAlignment="1" applyProtection="1">
      <alignment horizontal="center" vertical="center" wrapText="1"/>
      <protection locked="0"/>
    </xf>
    <xf numFmtId="0" fontId="6" fillId="9" borderId="15"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23" fillId="0" borderId="15" xfId="0" applyFont="1" applyFill="1" applyBorder="1" applyAlignment="1" applyProtection="1">
      <alignment horizontal="center" vertical="center" wrapText="1"/>
      <protection locked="0"/>
    </xf>
    <xf numFmtId="0" fontId="4" fillId="9" borderId="15" xfId="0" applyFont="1" applyFill="1" applyBorder="1" applyAlignment="1" applyProtection="1">
      <alignment horizontal="justify" vertical="center" wrapText="1"/>
      <protection locked="0"/>
    </xf>
    <xf numFmtId="0" fontId="23" fillId="0" borderId="15" xfId="0" applyFont="1" applyBorder="1" applyAlignment="1" applyProtection="1">
      <alignment horizontal="center" vertical="center" wrapText="1"/>
      <protection locked="0"/>
    </xf>
    <xf numFmtId="0" fontId="4" fillId="0" borderId="15" xfId="0" applyFont="1" applyFill="1" applyBorder="1" applyAlignment="1" applyProtection="1">
      <alignment horizontal="justify" vertical="center" wrapText="1"/>
      <protection locked="0"/>
    </xf>
    <xf numFmtId="0" fontId="4" fillId="0" borderId="15" xfId="0" applyFont="1" applyBorder="1" applyAlignment="1" applyProtection="1">
      <alignment horizontal="justify" vertical="center" wrapText="1"/>
      <protection locked="0"/>
    </xf>
    <xf numFmtId="0" fontId="4" fillId="0" borderId="15" xfId="0" applyFont="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29" fillId="18" borderId="61" xfId="0" applyFont="1" applyFill="1" applyBorder="1" applyAlignment="1" applyProtection="1">
      <alignment horizontal="center" vertical="center" wrapText="1"/>
      <protection locked="0"/>
    </xf>
    <xf numFmtId="0" fontId="29" fillId="18" borderId="60" xfId="0" applyFont="1" applyFill="1" applyBorder="1" applyAlignment="1" applyProtection="1">
      <alignment horizontal="center" vertical="center" wrapText="1"/>
      <protection locked="0"/>
    </xf>
    <xf numFmtId="0" fontId="29" fillId="18" borderId="62" xfId="0" applyFont="1" applyFill="1" applyBorder="1" applyAlignment="1" applyProtection="1">
      <alignment horizontal="center" vertical="center" wrapText="1"/>
      <protection locked="0"/>
    </xf>
    <xf numFmtId="0" fontId="29" fillId="18" borderId="65" xfId="0" applyFont="1" applyFill="1" applyBorder="1" applyAlignment="1" applyProtection="1">
      <alignment horizontal="center" vertical="center" wrapText="1"/>
      <protection locked="0"/>
    </xf>
    <xf numFmtId="0" fontId="29" fillId="18" borderId="66" xfId="0" applyFont="1" applyFill="1" applyBorder="1" applyAlignment="1" applyProtection="1">
      <alignment horizontal="center" vertical="center" wrapText="1"/>
      <protection locked="0"/>
    </xf>
    <xf numFmtId="0" fontId="29" fillId="18" borderId="67" xfId="0" applyFont="1" applyFill="1" applyBorder="1" applyAlignment="1" applyProtection="1">
      <alignment horizontal="center" vertical="center" wrapText="1"/>
      <protection locked="0"/>
    </xf>
    <xf numFmtId="0" fontId="29" fillId="18" borderId="41" xfId="0" applyFont="1" applyFill="1" applyBorder="1" applyAlignment="1" applyProtection="1">
      <alignment horizontal="center" vertical="center" wrapText="1"/>
      <protection locked="0"/>
    </xf>
    <xf numFmtId="0" fontId="29" fillId="18" borderId="42" xfId="0" applyFont="1" applyFill="1" applyBorder="1" applyAlignment="1" applyProtection="1">
      <alignment horizontal="center" vertical="center" wrapText="1"/>
      <protection locked="0"/>
    </xf>
    <xf numFmtId="0" fontId="29" fillId="18" borderId="43" xfId="0" applyFont="1" applyFill="1" applyBorder="1" applyAlignment="1" applyProtection="1">
      <alignment horizontal="center" vertical="center" wrapText="1"/>
      <protection locked="0"/>
    </xf>
    <xf numFmtId="0" fontId="24" fillId="9" borderId="11" xfId="0" applyFont="1" applyFill="1" applyBorder="1" applyAlignment="1" applyProtection="1">
      <alignment horizontal="center" vertical="center" wrapText="1"/>
      <protection locked="0"/>
    </xf>
    <xf numFmtId="0" fontId="24" fillId="9" borderId="68" xfId="0" applyFont="1" applyFill="1" applyBorder="1" applyAlignment="1" applyProtection="1">
      <alignment horizontal="center" vertical="center" wrapText="1"/>
      <protection locked="0"/>
    </xf>
    <xf numFmtId="0" fontId="23" fillId="0" borderId="51" xfId="0" applyFont="1" applyBorder="1" applyAlignment="1" applyProtection="1">
      <alignment horizontal="center" vertical="center" wrapText="1"/>
      <protection locked="0"/>
    </xf>
    <xf numFmtId="0" fontId="23" fillId="0" borderId="69" xfId="0" applyFont="1" applyBorder="1" applyAlignment="1" applyProtection="1">
      <alignment horizontal="center" vertical="center" wrapText="1"/>
      <protection locked="0"/>
    </xf>
    <xf numFmtId="0" fontId="23" fillId="9" borderId="8" xfId="0" applyFont="1" applyFill="1" applyBorder="1" applyAlignment="1" applyProtection="1">
      <alignment horizontal="justify" vertical="center" wrapText="1"/>
      <protection locked="0"/>
    </xf>
    <xf numFmtId="0" fontId="23" fillId="9" borderId="8" xfId="0" applyFont="1" applyFill="1" applyBorder="1" applyAlignment="1" applyProtection="1">
      <alignment horizontal="center" vertical="center" wrapText="1"/>
      <protection locked="0"/>
    </xf>
    <xf numFmtId="0" fontId="23" fillId="2" borderId="8" xfId="0" applyFont="1" applyFill="1" applyBorder="1" applyAlignment="1" applyProtection="1">
      <alignment horizontal="center" vertical="center" wrapText="1"/>
      <protection locked="0"/>
    </xf>
    <xf numFmtId="0" fontId="23" fillId="18" borderId="63"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6" fillId="0" borderId="41"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31" fillId="18" borderId="7" xfId="0" applyFont="1" applyFill="1" applyBorder="1" applyAlignment="1" applyProtection="1">
      <alignment horizontal="center" vertical="center" wrapText="1"/>
      <protection locked="0"/>
    </xf>
    <xf numFmtId="0" fontId="31" fillId="18" borderId="37" xfId="0" applyFont="1" applyFill="1" applyBorder="1" applyAlignment="1" applyProtection="1">
      <alignment horizontal="center" vertical="center" wrapText="1"/>
      <protection locked="0"/>
    </xf>
    <xf numFmtId="0" fontId="31" fillId="18" borderId="6" xfId="0" applyFont="1" applyFill="1" applyBorder="1" applyAlignment="1" applyProtection="1">
      <alignment horizontal="center" vertical="center" wrapText="1"/>
      <protection locked="0"/>
    </xf>
    <xf numFmtId="0" fontId="0" fillId="0" borderId="7" xfId="0" applyBorder="1" applyAlignment="1" applyProtection="1">
      <alignment horizontal="center"/>
      <protection locked="0"/>
    </xf>
    <xf numFmtId="0" fontId="0" fillId="0" borderId="37" xfId="0" applyBorder="1" applyAlignment="1" applyProtection="1">
      <alignment horizontal="center"/>
      <protection locked="0"/>
    </xf>
    <xf numFmtId="0" fontId="0" fillId="0" borderId="6" xfId="0" applyBorder="1" applyAlignment="1" applyProtection="1">
      <alignment horizontal="center"/>
      <protection locked="0"/>
    </xf>
    <xf numFmtId="0" fontId="0" fillId="0" borderId="41"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43" xfId="0" applyBorder="1" applyAlignment="1" applyProtection="1">
      <alignment horizontal="center"/>
      <protection locked="0"/>
    </xf>
    <xf numFmtId="0" fontId="22" fillId="2" borderId="61" xfId="0" applyFont="1" applyFill="1" applyBorder="1" applyAlignment="1" applyProtection="1">
      <alignment horizontal="center" vertical="center" wrapText="1"/>
      <protection locked="0"/>
    </xf>
    <xf numFmtId="0" fontId="22" fillId="2" borderId="60" xfId="0" applyFont="1" applyFill="1" applyBorder="1" applyAlignment="1" applyProtection="1">
      <alignment horizontal="center" vertical="center" wrapText="1"/>
      <protection locked="0"/>
    </xf>
    <xf numFmtId="0" fontId="22" fillId="2" borderId="62" xfId="0" applyFont="1" applyFill="1" applyBorder="1" applyAlignment="1" applyProtection="1">
      <alignment horizontal="center" vertical="center" wrapText="1"/>
      <protection locked="0"/>
    </xf>
    <xf numFmtId="0" fontId="7" fillId="0" borderId="61"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1" fillId="0" borderId="61" xfId="0" applyFont="1" applyBorder="1" applyAlignment="1" applyProtection="1">
      <alignment horizontal="center" vertical="center" wrapText="1" readingOrder="1"/>
      <protection locked="0"/>
    </xf>
    <xf numFmtId="0" fontId="1" fillId="0" borderId="60" xfId="0" applyFont="1" applyBorder="1" applyAlignment="1" applyProtection="1">
      <alignment horizontal="center" vertical="center" wrapText="1" readingOrder="1"/>
      <protection locked="0"/>
    </xf>
    <xf numFmtId="0" fontId="1" fillId="0" borderId="62" xfId="0" applyFont="1" applyBorder="1" applyAlignment="1" applyProtection="1">
      <alignment horizontal="center" vertical="center" wrapText="1" readingOrder="1"/>
      <protection locked="0"/>
    </xf>
    <xf numFmtId="0" fontId="7" fillId="0" borderId="61" xfId="0" applyFont="1" applyBorder="1" applyAlignment="1" applyProtection="1">
      <alignment horizontal="center" vertical="center" wrapText="1"/>
      <protection locked="0"/>
    </xf>
    <xf numFmtId="0" fontId="7" fillId="0" borderId="60" xfId="0" applyFont="1" applyBorder="1" applyAlignment="1" applyProtection="1">
      <alignment horizontal="center" vertical="center" wrapText="1"/>
      <protection locked="0"/>
    </xf>
    <xf numFmtId="0" fontId="7" fillId="0" borderId="62" xfId="0" applyFont="1" applyBorder="1" applyAlignment="1" applyProtection="1">
      <alignment horizontal="center" vertical="center" wrapText="1"/>
      <protection locked="0"/>
    </xf>
    <xf numFmtId="0" fontId="32" fillId="18" borderId="61" xfId="0" applyFont="1" applyFill="1" applyBorder="1" applyAlignment="1" applyProtection="1">
      <alignment horizontal="center" vertical="center" wrapText="1"/>
      <protection locked="0"/>
    </xf>
    <xf numFmtId="0" fontId="32" fillId="18" borderId="60" xfId="0" applyFont="1" applyFill="1" applyBorder="1" applyAlignment="1" applyProtection="1">
      <alignment horizontal="center" vertical="center" wrapText="1"/>
      <protection locked="0"/>
    </xf>
    <xf numFmtId="0" fontId="32" fillId="18" borderId="62" xfId="0" applyFont="1" applyFill="1" applyBorder="1" applyAlignment="1" applyProtection="1">
      <alignment horizontal="center" vertical="center" wrapText="1"/>
      <protection locked="0"/>
    </xf>
    <xf numFmtId="0" fontId="22" fillId="9" borderId="41" xfId="0" applyFont="1" applyFill="1" applyBorder="1" applyAlignment="1" applyProtection="1">
      <alignment horizontal="center" vertical="center" wrapText="1"/>
      <protection locked="0"/>
    </xf>
    <xf numFmtId="0" fontId="22" fillId="9" borderId="42" xfId="0" applyFont="1" applyFill="1" applyBorder="1" applyAlignment="1" applyProtection="1">
      <alignment horizontal="center" vertical="center" wrapText="1"/>
      <protection locked="0"/>
    </xf>
    <xf numFmtId="0" fontId="22" fillId="9" borderId="43" xfId="0" applyFont="1" applyFill="1" applyBorder="1" applyAlignment="1" applyProtection="1">
      <alignment horizontal="center" vertical="center" wrapText="1"/>
      <protection locked="0"/>
    </xf>
    <xf numFmtId="0" fontId="21" fillId="0" borderId="41" xfId="0" applyFont="1" applyBorder="1" applyAlignment="1" applyProtection="1">
      <alignment horizontal="center" vertical="center" wrapText="1"/>
      <protection locked="0"/>
    </xf>
    <xf numFmtId="0" fontId="20" fillId="18" borderId="41" xfId="0" applyFont="1" applyFill="1" applyBorder="1" applyAlignment="1" applyProtection="1">
      <alignment horizontal="center" vertical="top" wrapText="1"/>
      <protection locked="0"/>
    </xf>
    <xf numFmtId="0" fontId="20" fillId="18" borderId="42" xfId="0" applyFont="1" applyFill="1" applyBorder="1" applyAlignment="1" applyProtection="1">
      <alignment horizontal="center" vertical="top" wrapText="1"/>
      <protection locked="0"/>
    </xf>
    <xf numFmtId="0" fontId="20" fillId="18" borderId="43" xfId="0" applyFont="1" applyFill="1" applyBorder="1" applyAlignment="1" applyProtection="1">
      <alignment horizontal="center" vertical="top" wrapText="1"/>
      <protection locked="0"/>
    </xf>
    <xf numFmtId="14" fontId="21" fillId="9" borderId="41" xfId="0" applyNumberFormat="1" applyFont="1" applyFill="1" applyBorder="1" applyAlignment="1" applyProtection="1">
      <alignment horizontal="center" vertical="center" wrapText="1"/>
      <protection locked="0"/>
    </xf>
    <xf numFmtId="14" fontId="21" fillId="9" borderId="42" xfId="0" applyNumberFormat="1" applyFont="1" applyFill="1" applyBorder="1" applyAlignment="1" applyProtection="1">
      <alignment horizontal="center" vertical="center" wrapText="1"/>
      <protection locked="0"/>
    </xf>
    <xf numFmtId="14" fontId="21" fillId="9" borderId="43" xfId="0" applyNumberFormat="1" applyFont="1" applyFill="1" applyBorder="1" applyAlignment="1" applyProtection="1">
      <alignment horizontal="center" vertical="center" wrapText="1"/>
      <protection locked="0"/>
    </xf>
    <xf numFmtId="0" fontId="21" fillId="0" borderId="43" xfId="0" applyFont="1" applyBorder="1" applyAlignment="1" applyProtection="1">
      <alignment horizontal="center" vertical="center" wrapText="1"/>
      <protection locked="0"/>
    </xf>
    <xf numFmtId="0" fontId="29" fillId="18" borderId="7" xfId="0" applyFont="1" applyFill="1" applyBorder="1" applyAlignment="1" applyProtection="1">
      <alignment horizontal="center" vertical="center" wrapText="1"/>
      <protection locked="0"/>
    </xf>
    <xf numFmtId="0" fontId="29" fillId="18" borderId="6" xfId="0" applyFont="1" applyFill="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22" fillId="0" borderId="37" xfId="0"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29" fillId="18" borderId="57" xfId="0" applyFont="1" applyFill="1" applyBorder="1" applyAlignment="1" applyProtection="1">
      <alignment horizontal="center" vertical="center" wrapText="1"/>
      <protection locked="0"/>
    </xf>
    <xf numFmtId="0" fontId="29" fillId="18" borderId="58" xfId="0" applyFont="1" applyFill="1" applyBorder="1" applyAlignment="1" applyProtection="1">
      <alignment horizontal="center" vertical="center" wrapText="1"/>
      <protection locked="0"/>
    </xf>
    <xf numFmtId="0" fontId="29" fillId="18" borderId="64" xfId="0" applyFont="1" applyFill="1" applyBorder="1" applyAlignment="1" applyProtection="1">
      <alignment horizontal="center" vertical="center" wrapText="1"/>
      <protection locked="0"/>
    </xf>
    <xf numFmtId="0" fontId="29" fillId="18" borderId="37" xfId="0" applyFont="1" applyFill="1" applyBorder="1" applyAlignment="1" applyProtection="1">
      <alignment horizontal="center" vertical="center" wrapText="1"/>
      <protection locked="0"/>
    </xf>
    <xf numFmtId="0" fontId="11" fillId="0" borderId="61" xfId="1" applyFont="1" applyBorder="1" applyAlignment="1" applyProtection="1">
      <alignment horizontal="center" vertical="center" wrapText="1"/>
    </xf>
    <xf numFmtId="0" fontId="11" fillId="0" borderId="60" xfId="1" applyFont="1" applyBorder="1" applyAlignment="1" applyProtection="1">
      <alignment horizontal="center" vertical="center" wrapText="1"/>
    </xf>
    <xf numFmtId="0" fontId="11" fillId="0" borderId="62" xfId="1" applyFont="1" applyBorder="1" applyAlignment="1" applyProtection="1">
      <alignment horizontal="center" vertical="center" wrapText="1"/>
    </xf>
    <xf numFmtId="0" fontId="10" fillId="0" borderId="38"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7" fillId="0" borderId="38" xfId="1" applyFont="1" applyBorder="1" applyAlignment="1" applyProtection="1">
      <alignment horizontal="center"/>
      <protection locked="0"/>
    </xf>
    <xf numFmtId="0" fontId="0" fillId="0" borderId="38" xfId="0" applyBorder="1" applyAlignment="1" applyProtection="1">
      <alignment horizontal="center"/>
      <protection locked="0"/>
    </xf>
    <xf numFmtId="0" fontId="31" fillId="18" borderId="38" xfId="0" applyFont="1" applyFill="1" applyBorder="1" applyAlignment="1" applyProtection="1">
      <alignment horizontal="center" vertical="center" wrapText="1"/>
      <protection locked="0"/>
    </xf>
    <xf numFmtId="0" fontId="22" fillId="14" borderId="38" xfId="0" applyFont="1" applyFill="1" applyBorder="1" applyAlignment="1" applyProtection="1">
      <alignment horizontal="center" vertical="center" wrapText="1"/>
      <protection locked="0"/>
    </xf>
    <xf numFmtId="0" fontId="9" fillId="0" borderId="80" xfId="1" applyFont="1" applyBorder="1" applyAlignment="1" applyProtection="1">
      <alignment horizontal="center" vertical="center" wrapText="1"/>
      <protection locked="0"/>
    </xf>
    <xf numFmtId="0" fontId="9" fillId="0" borderId="47" xfId="1" applyFont="1" applyBorder="1" applyAlignment="1" applyProtection="1">
      <alignment horizontal="center" vertical="center" wrapText="1"/>
      <protection locked="0"/>
    </xf>
    <xf numFmtId="0" fontId="9" fillId="0" borderId="81" xfId="1" applyFont="1" applyBorder="1" applyAlignment="1" applyProtection="1">
      <alignment horizontal="center" vertical="center" wrapText="1"/>
      <protection locked="0"/>
    </xf>
    <xf numFmtId="0" fontId="10" fillId="0" borderId="61" xfId="1" applyFont="1" applyBorder="1" applyAlignment="1" applyProtection="1">
      <alignment horizontal="left"/>
      <protection locked="0"/>
    </xf>
    <xf numFmtId="0" fontId="10" fillId="0" borderId="60" xfId="1" applyFont="1" applyBorder="1" applyAlignment="1" applyProtection="1">
      <alignment horizontal="left"/>
      <protection locked="0"/>
    </xf>
    <xf numFmtId="0" fontId="10" fillId="0" borderId="62" xfId="1" applyFont="1" applyBorder="1" applyAlignment="1" applyProtection="1">
      <alignment horizontal="left"/>
      <protection locked="0"/>
    </xf>
    <xf numFmtId="0" fontId="9" fillId="0" borderId="78" xfId="1" applyFont="1" applyBorder="1" applyAlignment="1" applyProtection="1">
      <alignment horizontal="center" vertical="center" wrapText="1"/>
      <protection locked="0"/>
    </xf>
    <xf numFmtId="0" fontId="9" fillId="0" borderId="44" xfId="1" applyFont="1" applyBorder="1" applyAlignment="1" applyProtection="1">
      <alignment horizontal="center" vertical="center" wrapText="1"/>
      <protection locked="0"/>
    </xf>
    <xf numFmtId="0" fontId="9" fillId="0" borderId="79" xfId="1" applyFont="1" applyBorder="1" applyAlignment="1" applyProtection="1">
      <alignment horizontal="center" vertical="center" wrapText="1"/>
      <protection locked="0"/>
    </xf>
    <xf numFmtId="0" fontId="9" fillId="0" borderId="82" xfId="1" applyFont="1" applyBorder="1" applyAlignment="1" applyProtection="1">
      <alignment horizontal="center" vertical="center" wrapText="1"/>
      <protection locked="0"/>
    </xf>
    <xf numFmtId="0" fontId="9" fillId="0" borderId="49" xfId="1" applyFont="1" applyBorder="1" applyAlignment="1" applyProtection="1">
      <alignment horizontal="center" vertical="center" wrapText="1"/>
      <protection locked="0"/>
    </xf>
    <xf numFmtId="0" fontId="9" fillId="0" borderId="83" xfId="1" applyFont="1" applyBorder="1" applyAlignment="1" applyProtection="1">
      <alignment horizontal="center" vertical="center" wrapText="1"/>
      <protection locked="0"/>
    </xf>
    <xf numFmtId="0" fontId="8" fillId="17" borderId="64" xfId="1" applyFont="1" applyFill="1" applyBorder="1" applyAlignment="1" applyProtection="1">
      <alignment horizontal="center" vertical="center" wrapText="1"/>
      <protection locked="0"/>
    </xf>
    <xf numFmtId="0" fontId="8" fillId="17" borderId="60" xfId="1" applyFont="1" applyFill="1" applyBorder="1" applyAlignment="1" applyProtection="1">
      <alignment horizontal="center" vertical="center" wrapText="1"/>
      <protection locked="0"/>
    </xf>
    <xf numFmtId="0" fontId="8" fillId="17" borderId="75" xfId="1" applyFont="1" applyFill="1" applyBorder="1" applyAlignment="1" applyProtection="1">
      <alignment horizontal="center" vertical="center" wrapText="1"/>
      <protection locked="0"/>
    </xf>
    <xf numFmtId="0" fontId="7" fillId="0" borderId="61" xfId="1" applyFont="1" applyBorder="1" applyAlignment="1" applyProtection="1">
      <alignment horizontal="left"/>
      <protection locked="0"/>
    </xf>
    <xf numFmtId="0" fontId="7" fillId="0" borderId="60" xfId="1" applyFont="1" applyBorder="1" applyAlignment="1" applyProtection="1">
      <alignment horizontal="left"/>
      <protection locked="0"/>
    </xf>
    <xf numFmtId="0" fontId="7" fillId="0" borderId="62" xfId="1" applyFont="1" applyBorder="1" applyAlignment="1" applyProtection="1">
      <alignment horizontal="left"/>
      <protection locked="0"/>
    </xf>
    <xf numFmtId="0" fontId="7" fillId="0" borderId="15" xfId="1" applyFont="1" applyBorder="1" applyAlignment="1" applyProtection="1">
      <alignment horizontal="justify" vertical="top" wrapText="1"/>
      <protection locked="0"/>
    </xf>
    <xf numFmtId="0" fontId="7" fillId="0" borderId="16" xfId="1" applyFont="1" applyBorder="1" applyAlignment="1" applyProtection="1">
      <alignment horizontal="justify" vertical="top" wrapText="1"/>
      <protection locked="0"/>
    </xf>
    <xf numFmtId="0" fontId="10" fillId="18" borderId="61" xfId="0" applyFont="1" applyFill="1" applyBorder="1" applyAlignment="1" applyProtection="1">
      <alignment horizontal="center" vertical="center" wrapText="1"/>
      <protection locked="0"/>
    </xf>
    <xf numFmtId="0" fontId="10" fillId="18" borderId="60" xfId="0" applyFont="1" applyFill="1" applyBorder="1" applyAlignment="1" applyProtection="1">
      <alignment horizontal="center" vertical="center" wrapText="1"/>
      <protection locked="0"/>
    </xf>
    <xf numFmtId="0" fontId="10" fillId="18" borderId="62" xfId="0" applyFont="1" applyFill="1" applyBorder="1" applyAlignment="1" applyProtection="1">
      <alignment horizontal="center" vertical="center" wrapText="1"/>
      <protection locked="0"/>
    </xf>
    <xf numFmtId="0" fontId="10" fillId="0" borderId="61" xfId="1" applyFont="1" applyBorder="1" applyAlignment="1" applyProtection="1">
      <alignment horizontal="center"/>
      <protection locked="0"/>
    </xf>
    <xf numFmtId="0" fontId="10" fillId="0" borderId="60" xfId="1" applyFont="1" applyBorder="1" applyAlignment="1" applyProtection="1">
      <alignment horizontal="center"/>
      <protection locked="0"/>
    </xf>
    <xf numFmtId="0" fontId="10" fillId="0" borderId="62" xfId="1" applyFont="1" applyBorder="1" applyAlignment="1" applyProtection="1">
      <alignment horizontal="center"/>
      <protection locked="0"/>
    </xf>
    <xf numFmtId="0" fontId="10" fillId="0" borderId="7" xfId="1" applyFont="1" applyBorder="1" applyAlignment="1" applyProtection="1">
      <alignment horizontal="center"/>
      <protection locked="0"/>
    </xf>
    <xf numFmtId="0" fontId="10" fillId="0" borderId="37" xfId="1" applyFont="1" applyBorder="1" applyAlignment="1" applyProtection="1">
      <alignment horizontal="center"/>
      <protection locked="0"/>
    </xf>
    <xf numFmtId="0" fontId="10" fillId="0" borderId="6" xfId="1" applyFont="1" applyBorder="1" applyAlignment="1" applyProtection="1">
      <alignment horizontal="center"/>
      <protection locked="0"/>
    </xf>
    <xf numFmtId="0" fontId="16" fillId="0" borderId="25" xfId="1" applyFont="1" applyBorder="1" applyAlignment="1" applyProtection="1">
      <alignment horizontal="center" vertical="center"/>
    </xf>
    <xf numFmtId="0" fontId="16" fillId="0" borderId="25" xfId="1" applyFont="1" applyBorder="1" applyAlignment="1" applyProtection="1">
      <alignment horizontal="center"/>
    </xf>
    <xf numFmtId="0" fontId="16" fillId="0" borderId="26" xfId="1" applyFont="1" applyBorder="1" applyAlignment="1" applyProtection="1">
      <alignment horizontal="center"/>
    </xf>
    <xf numFmtId="0" fontId="8" fillId="18" borderId="61" xfId="1" applyFont="1" applyFill="1" applyBorder="1" applyAlignment="1" applyProtection="1">
      <alignment horizontal="center"/>
    </xf>
    <xf numFmtId="0" fontId="8" fillId="18" borderId="60" xfId="1" applyFont="1" applyFill="1" applyBorder="1" applyAlignment="1" applyProtection="1">
      <alignment horizontal="center"/>
    </xf>
    <xf numFmtId="0" fontId="8" fillId="18" borderId="62" xfId="1" applyFont="1" applyFill="1" applyBorder="1" applyAlignment="1" applyProtection="1">
      <alignment horizontal="center"/>
    </xf>
    <xf numFmtId="0" fontId="4" fillId="0" borderId="1" xfId="1" applyFont="1" applyBorder="1" applyAlignment="1" applyProtection="1">
      <alignment horizontal="left"/>
      <protection locked="0"/>
    </xf>
    <xf numFmtId="0" fontId="4" fillId="0" borderId="0" xfId="1" applyFont="1" applyBorder="1" applyAlignment="1" applyProtection="1">
      <alignment horizontal="left"/>
      <protection locked="0"/>
    </xf>
    <xf numFmtId="0" fontId="4" fillId="0" borderId="39" xfId="1" applyFont="1" applyBorder="1" applyAlignment="1" applyProtection="1">
      <alignment horizontal="left"/>
      <protection locked="0"/>
    </xf>
    <xf numFmtId="0" fontId="9" fillId="0" borderId="1" xfId="1" applyFont="1" applyBorder="1" applyAlignment="1" applyProtection="1">
      <alignment horizontal="left" wrapText="1"/>
      <protection locked="0"/>
    </xf>
    <xf numFmtId="0" fontId="4" fillId="0" borderId="0" xfId="1" applyFont="1" applyBorder="1" applyAlignment="1" applyProtection="1">
      <alignment horizontal="left" wrapText="1"/>
      <protection locked="0"/>
    </xf>
    <xf numFmtId="0" fontId="4" fillId="0" borderId="39" xfId="1" applyFont="1" applyBorder="1" applyAlignment="1" applyProtection="1">
      <alignment horizontal="left" wrapText="1"/>
      <protection locked="0"/>
    </xf>
    <xf numFmtId="0" fontId="9" fillId="10" borderId="61" xfId="1" applyFont="1" applyFill="1" applyBorder="1" applyAlignment="1" applyProtection="1">
      <alignment horizontal="center"/>
      <protection locked="0"/>
    </xf>
    <xf numFmtId="0" fontId="9" fillId="10" borderId="60" xfId="1" applyFont="1" applyFill="1" applyBorder="1" applyAlignment="1" applyProtection="1">
      <alignment horizontal="center"/>
      <protection locked="0"/>
    </xf>
    <xf numFmtId="0" fontId="9" fillId="10" borderId="62" xfId="1" applyFont="1" applyFill="1" applyBorder="1" applyAlignment="1" applyProtection="1">
      <alignment horizontal="center"/>
      <protection locked="0"/>
    </xf>
    <xf numFmtId="0" fontId="9" fillId="0" borderId="1" xfId="1" applyFont="1" applyBorder="1" applyAlignment="1" applyProtection="1">
      <alignment horizontal="left"/>
      <protection locked="0"/>
    </xf>
    <xf numFmtId="0" fontId="16" fillId="0" borderId="15" xfId="1" applyFont="1" applyBorder="1" applyAlignment="1" applyProtection="1">
      <alignment horizontal="center" vertical="center"/>
    </xf>
    <xf numFmtId="0" fontId="16" fillId="0" borderId="15" xfId="1" applyFont="1" applyBorder="1" applyAlignment="1" applyProtection="1">
      <alignment horizontal="center"/>
    </xf>
    <xf numFmtId="0" fontId="16" fillId="0" borderId="16" xfId="1" applyFont="1" applyBorder="1" applyAlignment="1" applyProtection="1">
      <alignment horizontal="center"/>
    </xf>
    <xf numFmtId="0" fontId="7" fillId="0" borderId="68" xfId="1" applyFont="1" applyBorder="1" applyAlignment="1" applyProtection="1">
      <alignment horizontal="center"/>
      <protection locked="0"/>
    </xf>
    <xf numFmtId="0" fontId="7" fillId="0" borderId="48" xfId="1" applyFont="1" applyBorder="1" applyAlignment="1" applyProtection="1">
      <alignment horizontal="center"/>
      <protection locked="0"/>
    </xf>
    <xf numFmtId="0" fontId="7" fillId="0" borderId="27" xfId="1" applyFont="1" applyBorder="1" applyAlignment="1" applyProtection="1">
      <alignment horizontal="center"/>
      <protection locked="0"/>
    </xf>
    <xf numFmtId="0" fontId="18" fillId="0" borderId="61" xfId="1" applyFont="1" applyBorder="1" applyAlignment="1" applyProtection="1">
      <alignment horizontal="center" vertical="center"/>
    </xf>
    <xf numFmtId="0" fontId="18" fillId="0" borderId="60" xfId="1" applyFont="1" applyBorder="1" applyAlignment="1" applyProtection="1">
      <alignment horizontal="center" vertical="center"/>
    </xf>
    <xf numFmtId="14" fontId="18" fillId="0" borderId="60" xfId="1" applyNumberFormat="1" applyFont="1" applyBorder="1" applyAlignment="1" applyProtection="1">
      <alignment horizontal="center" vertical="center"/>
    </xf>
    <xf numFmtId="0" fontId="18" fillId="0" borderId="60" xfId="1" applyFont="1" applyBorder="1" applyAlignment="1" applyProtection="1">
      <alignment horizontal="justify" vertical="top" wrapText="1"/>
    </xf>
    <xf numFmtId="0" fontId="18" fillId="0" borderId="60" xfId="1" applyFont="1" applyBorder="1" applyAlignment="1" applyProtection="1">
      <alignment horizontal="justify" vertical="top"/>
    </xf>
    <xf numFmtId="0" fontId="18" fillId="0" borderId="62" xfId="1" applyFont="1" applyBorder="1" applyAlignment="1" applyProtection="1">
      <alignment horizontal="justify" vertical="top"/>
    </xf>
    <xf numFmtId="0" fontId="17" fillId="0" borderId="7" xfId="1" applyFont="1" applyBorder="1" applyAlignment="1" applyProtection="1">
      <alignment horizontal="center" vertical="center"/>
    </xf>
    <xf numFmtId="0" fontId="17" fillId="0" borderId="37" xfId="1" applyFont="1" applyBorder="1" applyAlignment="1" applyProtection="1">
      <alignment horizontal="center" vertical="center"/>
    </xf>
    <xf numFmtId="0" fontId="17" fillId="0" borderId="6" xfId="1" applyFont="1" applyBorder="1" applyAlignment="1" applyProtection="1">
      <alignment horizontal="center" vertical="center"/>
    </xf>
    <xf numFmtId="0" fontId="7" fillId="0" borderId="33" xfId="1" applyFont="1" applyBorder="1" applyAlignment="1" applyProtection="1">
      <alignment horizontal="center"/>
      <protection locked="0"/>
    </xf>
    <xf numFmtId="0" fontId="7" fillId="0" borderId="49" xfId="1" applyFont="1" applyBorder="1" applyAlignment="1" applyProtection="1">
      <alignment horizontal="center"/>
      <protection locked="0"/>
    </xf>
    <xf numFmtId="0" fontId="7" fillId="0" borderId="34" xfId="1" applyFont="1" applyBorder="1" applyAlignment="1" applyProtection="1">
      <alignment horizontal="center"/>
      <protection locked="0"/>
    </xf>
    <xf numFmtId="0" fontId="10" fillId="18" borderId="61" xfId="0" applyFont="1" applyFill="1" applyBorder="1" applyAlignment="1" applyProtection="1">
      <alignment horizontal="center" vertical="center" wrapText="1"/>
    </xf>
    <xf numFmtId="0" fontId="10" fillId="18" borderId="60" xfId="0" applyFont="1" applyFill="1" applyBorder="1" applyAlignment="1" applyProtection="1">
      <alignment horizontal="center" vertical="center" wrapText="1"/>
    </xf>
    <xf numFmtId="0" fontId="10" fillId="18" borderId="62" xfId="0" applyFont="1" applyFill="1" applyBorder="1" applyAlignment="1" applyProtection="1">
      <alignment horizontal="center" vertical="center" wrapText="1"/>
    </xf>
    <xf numFmtId="0" fontId="10" fillId="0" borderId="38" xfId="0" applyFont="1" applyBorder="1" applyAlignment="1" applyProtection="1">
      <alignment horizontal="center" vertical="center" wrapText="1"/>
    </xf>
  </cellXfs>
  <cellStyles count="3">
    <cellStyle name="Normal" xfId="0" builtinId="0"/>
    <cellStyle name="Normal 2 2" xfId="1" xr:uid="{00000000-0005-0000-0000-00000100000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64</xdr:col>
      <xdr:colOff>76200</xdr:colOff>
      <xdr:row>0</xdr:row>
      <xdr:rowOff>85725</xdr:rowOff>
    </xdr:from>
    <xdr:to>
      <xdr:col>78</xdr:col>
      <xdr:colOff>66675</xdr:colOff>
      <xdr:row>1</xdr:row>
      <xdr:rowOff>304800</xdr:rowOff>
    </xdr:to>
    <xdr:pic>
      <xdr:nvPicPr>
        <xdr:cNvPr id="1114" name="Picture 11">
          <a:extLst>
            <a:ext uri="{FF2B5EF4-FFF2-40B4-BE49-F238E27FC236}">
              <a16:creationId xmlns:a16="http://schemas.microsoft.com/office/drawing/2014/main" id="{68C2814F-8632-0E46-D838-7FEFACC22D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21225" y="85725"/>
          <a:ext cx="23717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247650</xdr:colOff>
      <xdr:row>0</xdr:row>
      <xdr:rowOff>57150</xdr:rowOff>
    </xdr:from>
    <xdr:to>
      <xdr:col>20</xdr:col>
      <xdr:colOff>238125</xdr:colOff>
      <xdr:row>1</xdr:row>
      <xdr:rowOff>266700</xdr:rowOff>
    </xdr:to>
    <xdr:pic>
      <xdr:nvPicPr>
        <xdr:cNvPr id="2053" name="Picture 11">
          <a:extLst>
            <a:ext uri="{FF2B5EF4-FFF2-40B4-BE49-F238E27FC236}">
              <a16:creationId xmlns:a16="http://schemas.microsoft.com/office/drawing/2014/main" id="{0CC4D3F2-3920-4F0D-73C4-3A69FD8D6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57150"/>
          <a:ext cx="17430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G215"/>
  <sheetViews>
    <sheetView showGridLines="0" zoomScale="85" zoomScaleNormal="85" zoomScaleSheetLayoutView="100" workbookViewId="0">
      <pane ySplit="8" topLeftCell="A9" activePane="bottomLeft" state="frozen"/>
      <selection pane="bottomLeft" activeCell="E3" sqref="E3:BH3"/>
    </sheetView>
  </sheetViews>
  <sheetFormatPr baseColWidth="10" defaultColWidth="11.42578125" defaultRowHeight="33.75" customHeight="1" outlineLevelRow="1" outlineLevelCol="1" x14ac:dyDescent="0.25"/>
  <cols>
    <col min="1" max="1" width="4.140625" style="7" customWidth="1"/>
    <col min="2" max="2" width="11.85546875" style="7" customWidth="1"/>
    <col min="3" max="3" width="26.5703125" style="7" customWidth="1"/>
    <col min="4" max="4" width="43.5703125" style="7" customWidth="1"/>
    <col min="5" max="5" width="17.5703125" style="7" customWidth="1"/>
    <col min="6" max="6" width="17.7109375" style="7" customWidth="1"/>
    <col min="7" max="7" width="13.85546875" style="7" hidden="1" customWidth="1" outlineLevel="1"/>
    <col min="8" max="8" width="13.5703125" style="7" hidden="1" customWidth="1" outlineLevel="1"/>
    <col min="9" max="9" width="11.28515625" style="7" hidden="1" customWidth="1" outlineLevel="1"/>
    <col min="10" max="10" width="9.7109375" style="7" customWidth="1" collapsed="1"/>
    <col min="11" max="11" width="4" style="7" customWidth="1"/>
    <col min="12" max="14" width="3.5703125" style="7" customWidth="1"/>
    <col min="15" max="15" width="5.28515625" style="7" hidden="1" customWidth="1" outlineLevel="1"/>
    <col min="16" max="16" width="4.85546875" style="7" hidden="1" customWidth="1" outlineLevel="1"/>
    <col min="17" max="17" width="3.5703125" style="7" customWidth="1" collapsed="1"/>
    <col min="18" max="20" width="3.5703125" style="7" customWidth="1"/>
    <col min="21" max="21" width="3.5703125" style="7" hidden="1" customWidth="1" outlineLevel="1"/>
    <col min="22" max="22" width="5.140625" style="7" hidden="1" customWidth="1" outlineLevel="1"/>
    <col min="23" max="23" width="3.5703125" style="7" customWidth="1" collapsed="1"/>
    <col min="24" max="26" width="3.5703125" style="7" customWidth="1"/>
    <col min="27" max="27" width="3.5703125" style="7" hidden="1" customWidth="1" outlineLevel="1"/>
    <col min="28" max="28" width="5.5703125" style="7" hidden="1" customWidth="1" outlineLevel="1"/>
    <col min="29" max="29" width="3.5703125" style="7" customWidth="1" collapsed="1"/>
    <col min="30" max="32" width="3.5703125" style="7" customWidth="1"/>
    <col min="33" max="33" width="3.5703125" style="7" hidden="1" customWidth="1" outlineLevel="1"/>
    <col min="34" max="34" width="5.140625" style="7" hidden="1" customWidth="1" outlineLevel="1"/>
    <col min="35" max="35" width="3.5703125" style="7" customWidth="1" collapsed="1"/>
    <col min="36" max="38" width="3.5703125" style="7" customWidth="1"/>
    <col min="39" max="39" width="3.5703125" style="7" hidden="1" customWidth="1" outlineLevel="1"/>
    <col min="40" max="40" width="5.7109375" style="7" hidden="1" customWidth="1" outlineLevel="1"/>
    <col min="41" max="41" width="3.5703125" style="7" customWidth="1" collapsed="1"/>
    <col min="42" max="44" width="3.5703125" style="7" customWidth="1"/>
    <col min="45" max="45" width="3.5703125" style="7" hidden="1" customWidth="1" outlineLevel="1"/>
    <col min="46" max="46" width="5.140625" style="7" hidden="1" customWidth="1" outlineLevel="1"/>
    <col min="47" max="47" width="3.5703125" style="7" customWidth="1" collapsed="1"/>
    <col min="48" max="50" width="3.5703125" style="7" customWidth="1"/>
    <col min="51" max="51" width="3.5703125" style="7" hidden="1" customWidth="1" outlineLevel="1"/>
    <col min="52" max="52" width="5.7109375" style="7" hidden="1" customWidth="1" outlineLevel="1"/>
    <col min="53" max="53" width="3.5703125" style="7" customWidth="1" collapsed="1"/>
    <col min="54" max="56" width="3.5703125" style="7" customWidth="1"/>
    <col min="57" max="57" width="3.5703125" style="7" hidden="1" customWidth="1" outlineLevel="1"/>
    <col min="58" max="58" width="5.7109375" style="7" hidden="1" customWidth="1" outlineLevel="1"/>
    <col min="59" max="59" width="3.5703125" style="7" customWidth="1" collapsed="1"/>
    <col min="60" max="62" width="3.5703125" style="7" customWidth="1"/>
    <col min="63" max="63" width="3.5703125" style="7" hidden="1" customWidth="1" outlineLevel="1"/>
    <col min="64" max="64" width="5.28515625" style="7" hidden="1" customWidth="1" outlineLevel="1"/>
    <col min="65" max="65" width="3.5703125" style="7" customWidth="1" collapsed="1"/>
    <col min="66" max="68" width="3.5703125" style="7" customWidth="1"/>
    <col min="69" max="69" width="3.5703125" style="7" hidden="1" customWidth="1" outlineLevel="1"/>
    <col min="70" max="70" width="5.42578125" style="7" hidden="1" customWidth="1" outlineLevel="1"/>
    <col min="71" max="71" width="3.5703125" style="7" customWidth="1" collapsed="1"/>
    <col min="72" max="74" width="3.5703125" style="7" customWidth="1"/>
    <col min="75" max="75" width="3.5703125" style="7" hidden="1" customWidth="1" outlineLevel="1"/>
    <col min="76" max="76" width="5.7109375" style="7" hidden="1" customWidth="1" outlineLevel="1"/>
    <col min="77" max="77" width="3.5703125" style="7" customWidth="1" collapsed="1"/>
    <col min="78" max="80" width="3.5703125" style="7" customWidth="1"/>
    <col min="81" max="81" width="3.5703125" style="7" hidden="1" customWidth="1" outlineLevel="1"/>
    <col min="82" max="82" width="6" style="7" hidden="1" customWidth="1" outlineLevel="1"/>
    <col min="83" max="83" width="12.85546875" style="25" customWidth="1" collapsed="1"/>
    <col min="84" max="16384" width="11.42578125" style="7"/>
  </cols>
  <sheetData>
    <row r="1" spans="1:83" ht="30.75" customHeight="1" thickBot="1" x14ac:dyDescent="0.3">
      <c r="A1" s="359" t="s">
        <v>0</v>
      </c>
      <c r="B1" s="360"/>
      <c r="C1" s="360"/>
      <c r="D1" s="360"/>
      <c r="E1" s="363" t="s">
        <v>1</v>
      </c>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c r="AY1" s="364"/>
      <c r="AZ1" s="364"/>
      <c r="BA1" s="364"/>
      <c r="BB1" s="364"/>
      <c r="BC1" s="364"/>
      <c r="BD1" s="364"/>
      <c r="BE1" s="364"/>
      <c r="BF1" s="364"/>
      <c r="BG1" s="364"/>
      <c r="BH1" s="365"/>
      <c r="BI1" s="366" t="s">
        <v>2</v>
      </c>
      <c r="BJ1" s="367"/>
      <c r="BK1" s="367"/>
      <c r="BL1" s="367"/>
      <c r="BM1" s="367"/>
      <c r="BN1" s="367"/>
      <c r="BO1" s="367"/>
      <c r="BP1" s="367"/>
      <c r="BQ1" s="367"/>
      <c r="BR1" s="367"/>
      <c r="BS1" s="367"/>
      <c r="BT1" s="367"/>
      <c r="BU1" s="367"/>
      <c r="BV1" s="367"/>
      <c r="BW1" s="367"/>
      <c r="BX1" s="367"/>
      <c r="BY1" s="367"/>
      <c r="BZ1" s="367"/>
      <c r="CA1" s="367"/>
      <c r="CB1" s="367"/>
      <c r="CC1" s="367"/>
      <c r="CD1" s="368"/>
      <c r="CE1" s="6"/>
    </row>
    <row r="2" spans="1:83" s="9" customFormat="1" ht="30.75" customHeight="1" thickBot="1" x14ac:dyDescent="0.3">
      <c r="A2" s="361"/>
      <c r="B2" s="362"/>
      <c r="C2" s="362"/>
      <c r="D2" s="362"/>
      <c r="E2" s="372" t="s">
        <v>3</v>
      </c>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3"/>
      <c r="BE2" s="373"/>
      <c r="BF2" s="373"/>
      <c r="BG2" s="373"/>
      <c r="BH2" s="374"/>
      <c r="BI2" s="369"/>
      <c r="BJ2" s="370"/>
      <c r="BK2" s="370"/>
      <c r="BL2" s="370"/>
      <c r="BM2" s="370"/>
      <c r="BN2" s="370"/>
      <c r="BO2" s="370"/>
      <c r="BP2" s="370"/>
      <c r="BQ2" s="370"/>
      <c r="BR2" s="370"/>
      <c r="BS2" s="370"/>
      <c r="BT2" s="370"/>
      <c r="BU2" s="370"/>
      <c r="BV2" s="370"/>
      <c r="BW2" s="370"/>
      <c r="BX2" s="370"/>
      <c r="BY2" s="370"/>
      <c r="BZ2" s="370"/>
      <c r="CA2" s="370"/>
      <c r="CB2" s="370"/>
      <c r="CC2" s="370"/>
      <c r="CD2" s="371"/>
      <c r="CE2" s="8"/>
    </row>
    <row r="3" spans="1:83" s="9" customFormat="1" ht="15" customHeight="1" thickBot="1" x14ac:dyDescent="0.3">
      <c r="A3" s="375" t="s">
        <v>4</v>
      </c>
      <c r="B3" s="376"/>
      <c r="C3" s="376"/>
      <c r="D3" s="377"/>
      <c r="E3" s="378" t="s">
        <v>5</v>
      </c>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80"/>
      <c r="BI3" s="381" t="s">
        <v>6</v>
      </c>
      <c r="BJ3" s="382"/>
      <c r="BK3" s="382"/>
      <c r="BL3" s="382"/>
      <c r="BM3" s="382"/>
      <c r="BN3" s="382"/>
      <c r="BO3" s="382"/>
      <c r="BP3" s="382"/>
      <c r="BQ3" s="382"/>
      <c r="BR3" s="382"/>
      <c r="BS3" s="382"/>
      <c r="BT3" s="382"/>
      <c r="BU3" s="382"/>
      <c r="BV3" s="382"/>
      <c r="BW3" s="382"/>
      <c r="BX3" s="382"/>
      <c r="BY3" s="382"/>
      <c r="BZ3" s="382"/>
      <c r="CA3" s="382"/>
      <c r="CB3" s="382"/>
      <c r="CC3" s="382"/>
      <c r="CD3" s="383"/>
      <c r="CE3" s="8"/>
    </row>
    <row r="4" spans="1:83" s="9" customFormat="1" ht="15" customHeight="1" thickBot="1" x14ac:dyDescent="0.3">
      <c r="A4" s="228"/>
      <c r="B4" s="229"/>
      <c r="C4" s="229"/>
      <c r="D4" s="229"/>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1"/>
      <c r="BJ4" s="231"/>
      <c r="BK4" s="231"/>
      <c r="BL4" s="231"/>
      <c r="BM4" s="231"/>
      <c r="BN4" s="231"/>
      <c r="BO4" s="231"/>
      <c r="BP4" s="231"/>
      <c r="BQ4" s="231"/>
      <c r="BR4" s="231"/>
      <c r="BS4" s="231"/>
      <c r="BT4" s="231"/>
      <c r="BU4" s="231"/>
      <c r="BV4" s="231"/>
      <c r="BW4" s="231"/>
      <c r="BX4" s="231"/>
      <c r="BY4" s="231"/>
      <c r="BZ4" s="231"/>
      <c r="CA4" s="231"/>
      <c r="CB4" s="231"/>
      <c r="CC4" s="231"/>
      <c r="CD4" s="232"/>
      <c r="CE4" s="8"/>
    </row>
    <row r="5" spans="1:83" s="9" customFormat="1" ht="25.5" customHeight="1" thickBot="1" x14ac:dyDescent="0.3">
      <c r="A5" s="384" t="s">
        <v>7</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c r="AT5" s="385"/>
      <c r="AU5" s="385"/>
      <c r="AV5" s="385"/>
      <c r="AW5" s="385"/>
      <c r="AX5" s="385"/>
      <c r="AY5" s="385"/>
      <c r="AZ5" s="385"/>
      <c r="BA5" s="385"/>
      <c r="BB5" s="385"/>
      <c r="BC5" s="385"/>
      <c r="BD5" s="385"/>
      <c r="BE5" s="385"/>
      <c r="BF5" s="385"/>
      <c r="BG5" s="385"/>
      <c r="BH5" s="385"/>
      <c r="BI5" s="385"/>
      <c r="BJ5" s="385"/>
      <c r="BK5" s="385"/>
      <c r="BL5" s="385"/>
      <c r="BM5" s="385"/>
      <c r="BN5" s="385"/>
      <c r="BO5" s="385"/>
      <c r="BP5" s="385"/>
      <c r="BQ5" s="385"/>
      <c r="BR5" s="385"/>
      <c r="BS5" s="385"/>
      <c r="BT5" s="385"/>
      <c r="BU5" s="385"/>
      <c r="BV5" s="385"/>
      <c r="BW5" s="385"/>
      <c r="BX5" s="385"/>
      <c r="BY5" s="385"/>
      <c r="BZ5" s="385"/>
      <c r="CA5" s="385"/>
      <c r="CB5" s="385"/>
      <c r="CC5" s="385"/>
      <c r="CD5" s="386"/>
      <c r="CE5" s="8"/>
    </row>
    <row r="6" spans="1:83" ht="63" customHeight="1" thickBot="1" x14ac:dyDescent="0.3">
      <c r="A6" s="346" t="s">
        <v>8</v>
      </c>
      <c r="B6" s="348"/>
      <c r="C6" s="387"/>
      <c r="D6" s="388"/>
      <c r="E6" s="388"/>
      <c r="F6" s="388"/>
      <c r="G6" s="388"/>
      <c r="H6" s="388"/>
      <c r="I6" s="388"/>
      <c r="J6" s="389"/>
      <c r="K6" s="346" t="s">
        <v>9</v>
      </c>
      <c r="L6" s="347"/>
      <c r="M6" s="347"/>
      <c r="N6" s="347"/>
      <c r="O6" s="347"/>
      <c r="P6" s="347"/>
      <c r="Q6" s="347"/>
      <c r="R6" s="347"/>
      <c r="S6" s="347"/>
      <c r="T6" s="347"/>
      <c r="U6" s="347"/>
      <c r="V6" s="348"/>
      <c r="W6" s="390"/>
      <c r="X6" s="246"/>
      <c r="Y6" s="246"/>
      <c r="Z6" s="246"/>
      <c r="AA6" s="246"/>
      <c r="AB6" s="246"/>
      <c r="AC6" s="246"/>
      <c r="AD6" s="246"/>
      <c r="AE6" s="246"/>
      <c r="AF6" s="246"/>
      <c r="AG6" s="220"/>
      <c r="AH6" s="220"/>
      <c r="AI6" s="346" t="s">
        <v>10</v>
      </c>
      <c r="AJ6" s="347"/>
      <c r="AK6" s="347"/>
      <c r="AL6" s="347"/>
      <c r="AM6" s="347"/>
      <c r="AN6" s="347"/>
      <c r="AO6" s="347"/>
      <c r="AP6" s="347"/>
      <c r="AQ6" s="347"/>
      <c r="AR6" s="347"/>
      <c r="AS6" s="347"/>
      <c r="AT6" s="348"/>
      <c r="AU6" s="390"/>
      <c r="AV6" s="246"/>
      <c r="AW6" s="246"/>
      <c r="AX6" s="246"/>
      <c r="AY6" s="246"/>
      <c r="AZ6" s="397"/>
      <c r="BA6" s="346" t="s">
        <v>11</v>
      </c>
      <c r="BB6" s="347"/>
      <c r="BC6" s="347"/>
      <c r="BD6" s="347"/>
      <c r="BE6" s="347"/>
      <c r="BF6" s="348"/>
      <c r="BG6" s="394"/>
      <c r="BH6" s="395"/>
      <c r="BI6" s="395"/>
      <c r="BJ6" s="395"/>
      <c r="BK6" s="395"/>
      <c r="BL6" s="396"/>
      <c r="BM6" s="391" t="s">
        <v>12</v>
      </c>
      <c r="BN6" s="392"/>
      <c r="BO6" s="392"/>
      <c r="BP6" s="392"/>
      <c r="BQ6" s="392"/>
      <c r="BR6" s="392"/>
      <c r="BS6" s="392"/>
      <c r="BT6" s="392"/>
      <c r="BU6" s="392"/>
      <c r="BV6" s="392"/>
      <c r="BW6" s="392"/>
      <c r="BX6" s="392"/>
      <c r="BY6" s="392"/>
      <c r="BZ6" s="392"/>
      <c r="CA6" s="392"/>
      <c r="CB6" s="392"/>
      <c r="CC6" s="392"/>
      <c r="CD6" s="393"/>
      <c r="CE6" s="6"/>
    </row>
    <row r="7" spans="1:83" ht="36" customHeight="1" thickBot="1" x14ac:dyDescent="0.3">
      <c r="A7" s="398" t="s">
        <v>13</v>
      </c>
      <c r="B7" s="399"/>
      <c r="C7" s="400" t="s">
        <v>14</v>
      </c>
      <c r="D7" s="401"/>
      <c r="E7" s="401"/>
      <c r="F7" s="401"/>
      <c r="G7" s="401"/>
      <c r="H7" s="401"/>
      <c r="I7" s="401"/>
      <c r="J7" s="402"/>
      <c r="K7" s="403" t="s">
        <v>15</v>
      </c>
      <c r="L7" s="404"/>
      <c r="M7" s="404"/>
      <c r="N7" s="405"/>
      <c r="O7" s="405"/>
      <c r="P7" s="227"/>
      <c r="Q7" s="398" t="s">
        <v>16</v>
      </c>
      <c r="R7" s="406"/>
      <c r="S7" s="406"/>
      <c r="T7" s="406"/>
      <c r="U7" s="341"/>
      <c r="V7" s="342"/>
      <c r="W7" s="340" t="s">
        <v>17</v>
      </c>
      <c r="X7" s="341"/>
      <c r="Y7" s="341"/>
      <c r="Z7" s="341"/>
      <c r="AA7" s="341"/>
      <c r="AB7" s="342"/>
      <c r="AC7" s="340" t="s">
        <v>18</v>
      </c>
      <c r="AD7" s="341"/>
      <c r="AE7" s="341"/>
      <c r="AF7" s="341"/>
      <c r="AG7" s="341"/>
      <c r="AH7" s="342"/>
      <c r="AI7" s="340" t="s">
        <v>19</v>
      </c>
      <c r="AJ7" s="341"/>
      <c r="AK7" s="341"/>
      <c r="AL7" s="341"/>
      <c r="AM7" s="341"/>
      <c r="AN7" s="342"/>
      <c r="AO7" s="340" t="s">
        <v>20</v>
      </c>
      <c r="AP7" s="341"/>
      <c r="AQ7" s="341"/>
      <c r="AR7" s="341"/>
      <c r="AS7" s="341"/>
      <c r="AT7" s="342"/>
      <c r="AU7" s="340" t="s">
        <v>21</v>
      </c>
      <c r="AV7" s="341"/>
      <c r="AW7" s="341"/>
      <c r="AX7" s="341"/>
      <c r="AY7" s="341"/>
      <c r="AZ7" s="342"/>
      <c r="BA7" s="346" t="s">
        <v>22</v>
      </c>
      <c r="BB7" s="347"/>
      <c r="BC7" s="347"/>
      <c r="BD7" s="347"/>
      <c r="BE7" s="347"/>
      <c r="BF7" s="348"/>
      <c r="BG7" s="346" t="s">
        <v>23</v>
      </c>
      <c r="BH7" s="347"/>
      <c r="BI7" s="347"/>
      <c r="BJ7" s="347"/>
      <c r="BK7" s="347"/>
      <c r="BL7" s="348"/>
      <c r="BM7" s="343" t="s">
        <v>24</v>
      </c>
      <c r="BN7" s="344"/>
      <c r="BO7" s="344"/>
      <c r="BP7" s="345"/>
      <c r="BQ7" s="345"/>
      <c r="BR7" s="226"/>
      <c r="BS7" s="346" t="s">
        <v>25</v>
      </c>
      <c r="BT7" s="347"/>
      <c r="BU7" s="347"/>
      <c r="BV7" s="347"/>
      <c r="BW7" s="347"/>
      <c r="BX7" s="348"/>
      <c r="BY7" s="346" t="s">
        <v>26</v>
      </c>
      <c r="BZ7" s="347"/>
      <c r="CA7" s="347"/>
      <c r="CB7" s="347"/>
      <c r="CC7" s="347"/>
      <c r="CD7" s="348"/>
      <c r="CE7" s="6"/>
    </row>
    <row r="8" spans="1:83" thickBot="1" x14ac:dyDescent="0.3">
      <c r="A8" s="182" t="s">
        <v>27</v>
      </c>
      <c r="B8" s="183" t="s">
        <v>28</v>
      </c>
      <c r="C8" s="183" t="s">
        <v>29</v>
      </c>
      <c r="D8" s="183" t="s">
        <v>30</v>
      </c>
      <c r="E8" s="183" t="s">
        <v>31</v>
      </c>
      <c r="F8" s="184" t="s">
        <v>32</v>
      </c>
      <c r="G8" s="185" t="s">
        <v>33</v>
      </c>
      <c r="H8" s="186" t="s">
        <v>34</v>
      </c>
      <c r="I8" s="187" t="s">
        <v>35</v>
      </c>
      <c r="J8" s="188" t="s">
        <v>36</v>
      </c>
      <c r="K8" s="189" t="s">
        <v>37</v>
      </c>
      <c r="L8" s="184" t="s">
        <v>38</v>
      </c>
      <c r="M8" s="190" t="s">
        <v>39</v>
      </c>
      <c r="N8" s="191" t="s">
        <v>40</v>
      </c>
      <c r="O8" s="192" t="s">
        <v>41</v>
      </c>
      <c r="P8" s="15" t="s">
        <v>42</v>
      </c>
      <c r="Q8" s="10" t="s">
        <v>37</v>
      </c>
      <c r="R8" s="11" t="s">
        <v>38</v>
      </c>
      <c r="S8" s="12" t="s">
        <v>39</v>
      </c>
      <c r="T8" s="13" t="s">
        <v>40</v>
      </c>
      <c r="U8" s="14" t="s">
        <v>41</v>
      </c>
      <c r="V8" s="15" t="s">
        <v>42</v>
      </c>
      <c r="W8" s="189" t="s">
        <v>37</v>
      </c>
      <c r="X8" s="184" t="s">
        <v>38</v>
      </c>
      <c r="Y8" s="190" t="s">
        <v>39</v>
      </c>
      <c r="Z8" s="191" t="s">
        <v>40</v>
      </c>
      <c r="AA8" s="192" t="s">
        <v>41</v>
      </c>
      <c r="AB8" s="193" t="s">
        <v>42</v>
      </c>
      <c r="AC8" s="190" t="s">
        <v>37</v>
      </c>
      <c r="AD8" s="184" t="s">
        <v>38</v>
      </c>
      <c r="AE8" s="190" t="s">
        <v>39</v>
      </c>
      <c r="AF8" s="194" t="s">
        <v>40</v>
      </c>
      <c r="AG8" s="192" t="s">
        <v>41</v>
      </c>
      <c r="AH8" s="15" t="s">
        <v>42</v>
      </c>
      <c r="AI8" s="189" t="s">
        <v>37</v>
      </c>
      <c r="AJ8" s="184" t="s">
        <v>38</v>
      </c>
      <c r="AK8" s="190" t="s">
        <v>39</v>
      </c>
      <c r="AL8" s="195" t="s">
        <v>40</v>
      </c>
      <c r="AM8" s="192" t="s">
        <v>41</v>
      </c>
      <c r="AN8" s="15" t="s">
        <v>42</v>
      </c>
      <c r="AO8" s="189" t="s">
        <v>37</v>
      </c>
      <c r="AP8" s="184" t="s">
        <v>38</v>
      </c>
      <c r="AQ8" s="190" t="s">
        <v>39</v>
      </c>
      <c r="AR8" s="194" t="s">
        <v>40</v>
      </c>
      <c r="AS8" s="192" t="s">
        <v>41</v>
      </c>
      <c r="AT8" s="15" t="s">
        <v>42</v>
      </c>
      <c r="AU8" s="189" t="s">
        <v>37</v>
      </c>
      <c r="AV8" s="184" t="s">
        <v>38</v>
      </c>
      <c r="AW8" s="190" t="s">
        <v>39</v>
      </c>
      <c r="AX8" s="195" t="s">
        <v>40</v>
      </c>
      <c r="AY8" s="192" t="s">
        <v>41</v>
      </c>
      <c r="AZ8" s="15" t="s">
        <v>42</v>
      </c>
      <c r="BA8" s="189" t="s">
        <v>37</v>
      </c>
      <c r="BB8" s="184" t="s">
        <v>38</v>
      </c>
      <c r="BC8" s="190" t="s">
        <v>39</v>
      </c>
      <c r="BD8" s="194" t="s">
        <v>40</v>
      </c>
      <c r="BE8" s="192" t="s">
        <v>41</v>
      </c>
      <c r="BF8" s="15" t="s">
        <v>42</v>
      </c>
      <c r="BG8" s="189" t="s">
        <v>37</v>
      </c>
      <c r="BH8" s="184" t="s">
        <v>38</v>
      </c>
      <c r="BI8" s="190" t="s">
        <v>39</v>
      </c>
      <c r="BJ8" s="195" t="s">
        <v>40</v>
      </c>
      <c r="BK8" s="192" t="s">
        <v>41</v>
      </c>
      <c r="BL8" s="15" t="s">
        <v>42</v>
      </c>
      <c r="BM8" s="189" t="s">
        <v>37</v>
      </c>
      <c r="BN8" s="184" t="s">
        <v>38</v>
      </c>
      <c r="BO8" s="190" t="s">
        <v>39</v>
      </c>
      <c r="BP8" s="195" t="s">
        <v>40</v>
      </c>
      <c r="BQ8" s="196" t="s">
        <v>41</v>
      </c>
      <c r="BR8" s="15" t="s">
        <v>42</v>
      </c>
      <c r="BS8" s="189" t="s">
        <v>37</v>
      </c>
      <c r="BT8" s="184" t="s">
        <v>38</v>
      </c>
      <c r="BU8" s="184" t="s">
        <v>39</v>
      </c>
      <c r="BV8" s="188" t="s">
        <v>40</v>
      </c>
      <c r="BW8" s="192" t="s">
        <v>41</v>
      </c>
      <c r="BX8" s="15" t="s">
        <v>42</v>
      </c>
      <c r="BY8" s="189" t="s">
        <v>37</v>
      </c>
      <c r="BZ8" s="184" t="s">
        <v>38</v>
      </c>
      <c r="CA8" s="190" t="s">
        <v>39</v>
      </c>
      <c r="CB8" s="195" t="s">
        <v>40</v>
      </c>
      <c r="CC8" s="14" t="s">
        <v>41</v>
      </c>
      <c r="CD8" s="193" t="s">
        <v>42</v>
      </c>
      <c r="CE8" s="6"/>
    </row>
    <row r="9" spans="1:83" s="25" customFormat="1" ht="34.15" customHeight="1" x14ac:dyDescent="0.25">
      <c r="A9" s="349">
        <v>1</v>
      </c>
      <c r="B9" s="351"/>
      <c r="C9" s="353"/>
      <c r="D9" s="353"/>
      <c r="E9" s="354"/>
      <c r="F9" s="355"/>
      <c r="G9" s="16"/>
      <c r="H9" s="112">
        <f t="shared" ref="H9:I11" si="0">+O9+U9+AA9+AG9+AM9+AS9+AY9+BE9+BK9+BQ9+BW9+CC9</f>
        <v>0</v>
      </c>
      <c r="I9" s="113">
        <f t="shared" si="0"/>
        <v>0</v>
      </c>
      <c r="J9" s="114" t="s">
        <v>43</v>
      </c>
      <c r="K9" s="17"/>
      <c r="L9" s="18"/>
      <c r="M9" s="18"/>
      <c r="N9" s="19"/>
      <c r="O9" s="20"/>
      <c r="P9" s="21"/>
      <c r="Q9" s="17"/>
      <c r="R9" s="18"/>
      <c r="S9" s="18"/>
      <c r="T9" s="19"/>
      <c r="U9" s="24"/>
      <c r="V9" s="197"/>
      <c r="W9" s="17"/>
      <c r="X9" s="18"/>
      <c r="Y9" s="18"/>
      <c r="Z9" s="19"/>
      <c r="AA9" s="22"/>
      <c r="AB9" s="23"/>
      <c r="AC9" s="17"/>
      <c r="AD9" s="18"/>
      <c r="AE9" s="18"/>
      <c r="AF9" s="19"/>
      <c r="AG9" s="22"/>
      <c r="AH9" s="23"/>
      <c r="AI9" s="17"/>
      <c r="AJ9" s="18"/>
      <c r="AK9" s="18"/>
      <c r="AL9" s="19"/>
      <c r="AM9" s="22"/>
      <c r="AN9" s="23"/>
      <c r="AO9" s="17"/>
      <c r="AP9" s="18"/>
      <c r="AQ9" s="18"/>
      <c r="AR9" s="19"/>
      <c r="AS9" s="22"/>
      <c r="AT9" s="23"/>
      <c r="AU9" s="17"/>
      <c r="AV9" s="18"/>
      <c r="AW9" s="18"/>
      <c r="AX9" s="19"/>
      <c r="AY9" s="22"/>
      <c r="AZ9" s="23"/>
      <c r="BA9" s="17"/>
      <c r="BB9" s="18"/>
      <c r="BC9" s="18"/>
      <c r="BD9" s="19"/>
      <c r="BE9" s="22"/>
      <c r="BF9" s="23"/>
      <c r="BG9" s="17"/>
      <c r="BH9" s="18"/>
      <c r="BI9" s="18"/>
      <c r="BJ9" s="19"/>
      <c r="BK9" s="22"/>
      <c r="BL9" s="23"/>
      <c r="BM9" s="17"/>
      <c r="BN9" s="18"/>
      <c r="BO9" s="18"/>
      <c r="BP9" s="19"/>
      <c r="BQ9" s="24"/>
      <c r="BR9" s="23"/>
      <c r="BS9" s="17"/>
      <c r="BT9" s="18"/>
      <c r="BU9" s="18"/>
      <c r="BV9" s="19"/>
      <c r="BW9" s="22"/>
      <c r="BX9" s="23"/>
      <c r="BY9" s="17"/>
      <c r="BZ9" s="18"/>
      <c r="CA9" s="18"/>
      <c r="CB9" s="19"/>
      <c r="CC9" s="24"/>
      <c r="CD9" s="23"/>
    </row>
    <row r="10" spans="1:83" ht="34.15" customHeight="1" x14ac:dyDescent="0.25">
      <c r="A10" s="350"/>
      <c r="B10" s="352"/>
      <c r="C10" s="324"/>
      <c r="D10" s="324"/>
      <c r="E10" s="317"/>
      <c r="F10" s="319"/>
      <c r="G10" s="225"/>
      <c r="H10" s="115">
        <f t="shared" si="0"/>
        <v>0</v>
      </c>
      <c r="I10" s="116">
        <f t="shared" si="0"/>
        <v>0</v>
      </c>
      <c r="J10" s="117" t="s">
        <v>44</v>
      </c>
      <c r="K10" s="26"/>
      <c r="L10" s="27"/>
      <c r="M10" s="27"/>
      <c r="N10" s="28"/>
      <c r="O10" s="29"/>
      <c r="P10" s="30"/>
      <c r="Q10" s="26"/>
      <c r="R10" s="27"/>
      <c r="S10" s="27"/>
      <c r="T10" s="28"/>
      <c r="U10" s="31"/>
      <c r="V10" s="32"/>
      <c r="W10" s="26"/>
      <c r="X10" s="27"/>
      <c r="Y10" s="27"/>
      <c r="Z10" s="28"/>
      <c r="AA10" s="33"/>
      <c r="AB10" s="34"/>
      <c r="AC10" s="26"/>
      <c r="AD10" s="27"/>
      <c r="AE10" s="27"/>
      <c r="AF10" s="28"/>
      <c r="AG10" s="33"/>
      <c r="AH10" s="34"/>
      <c r="AI10" s="26"/>
      <c r="AJ10" s="27"/>
      <c r="AK10" s="27"/>
      <c r="AL10" s="28"/>
      <c r="AM10" s="33"/>
      <c r="AN10" s="34"/>
      <c r="AO10" s="26"/>
      <c r="AP10" s="27"/>
      <c r="AQ10" s="27"/>
      <c r="AR10" s="28"/>
      <c r="AS10" s="33"/>
      <c r="AT10" s="34"/>
      <c r="AU10" s="26"/>
      <c r="AV10" s="27"/>
      <c r="AW10" s="27"/>
      <c r="AX10" s="28"/>
      <c r="AY10" s="33"/>
      <c r="AZ10" s="34"/>
      <c r="BA10" s="26"/>
      <c r="BB10" s="27"/>
      <c r="BC10" s="27"/>
      <c r="BD10" s="28"/>
      <c r="BE10" s="33"/>
      <c r="BF10" s="34"/>
      <c r="BG10" s="26"/>
      <c r="BH10" s="27"/>
      <c r="BI10" s="27"/>
      <c r="BJ10" s="28"/>
      <c r="BK10" s="33"/>
      <c r="BL10" s="34"/>
      <c r="BM10" s="26"/>
      <c r="BN10" s="27"/>
      <c r="BO10" s="27"/>
      <c r="BP10" s="28"/>
      <c r="BQ10" s="31"/>
      <c r="BR10" s="34"/>
      <c r="BS10" s="26"/>
      <c r="BT10" s="27"/>
      <c r="BU10" s="27"/>
      <c r="BV10" s="28"/>
      <c r="BW10" s="33"/>
      <c r="BX10" s="34"/>
      <c r="BY10" s="26"/>
      <c r="BZ10" s="27"/>
      <c r="CA10" s="27"/>
      <c r="CB10" s="28"/>
      <c r="CC10" s="31"/>
      <c r="CD10" s="34"/>
    </row>
    <row r="11" spans="1:83" ht="34.15" customHeight="1" x14ac:dyDescent="0.25">
      <c r="A11" s="321">
        <v>2</v>
      </c>
      <c r="B11" s="335"/>
      <c r="C11" s="324"/>
      <c r="D11" s="324"/>
      <c r="E11" s="317"/>
      <c r="F11" s="319"/>
      <c r="G11" s="225"/>
      <c r="H11" s="118">
        <f t="shared" si="0"/>
        <v>0</v>
      </c>
      <c r="I11" s="119">
        <f t="shared" si="0"/>
        <v>0</v>
      </c>
      <c r="J11" s="120" t="s">
        <v>43</v>
      </c>
      <c r="K11" s="26"/>
      <c r="L11" s="27"/>
      <c r="M11" s="27"/>
      <c r="N11" s="28"/>
      <c r="O11" s="35"/>
      <c r="P11" s="36"/>
      <c r="Q11" s="26"/>
      <c r="R11" s="27"/>
      <c r="S11" s="27"/>
      <c r="T11" s="28"/>
      <c r="U11" s="37"/>
      <c r="V11" s="38"/>
      <c r="W11" s="26"/>
      <c r="X11" s="27"/>
      <c r="Y11" s="27"/>
      <c r="Z11" s="28"/>
      <c r="AA11" s="39"/>
      <c r="AB11" s="40"/>
      <c r="AC11" s="26"/>
      <c r="AD11" s="27"/>
      <c r="AE11" s="27"/>
      <c r="AF11" s="28"/>
      <c r="AG11" s="39"/>
      <c r="AH11" s="40"/>
      <c r="AI11" s="26"/>
      <c r="AJ11" s="27"/>
      <c r="AK11" s="27"/>
      <c r="AL11" s="28"/>
      <c r="AM11" s="39"/>
      <c r="AN11" s="40"/>
      <c r="AO11" s="26"/>
      <c r="AP11" s="27"/>
      <c r="AQ11" s="27"/>
      <c r="AR11" s="28"/>
      <c r="AS11" s="39"/>
      <c r="AT11" s="40"/>
      <c r="AU11" s="26"/>
      <c r="AV11" s="27"/>
      <c r="AW11" s="27"/>
      <c r="AX11" s="28"/>
      <c r="AY11" s="39"/>
      <c r="AZ11" s="40"/>
      <c r="BA11" s="26"/>
      <c r="BB11" s="27"/>
      <c r="BC11" s="27"/>
      <c r="BD11" s="28"/>
      <c r="BE11" s="39"/>
      <c r="BF11" s="40"/>
      <c r="BG11" s="26"/>
      <c r="BH11" s="27"/>
      <c r="BI11" s="27"/>
      <c r="BJ11" s="28"/>
      <c r="BK11" s="39"/>
      <c r="BL11" s="40"/>
      <c r="BM11" s="26"/>
      <c r="BN11" s="27"/>
      <c r="BO11" s="27"/>
      <c r="BP11" s="28"/>
      <c r="BQ11" s="37"/>
      <c r="BR11" s="40"/>
      <c r="BS11" s="26"/>
      <c r="BT11" s="27"/>
      <c r="BU11" s="27"/>
      <c r="BV11" s="28"/>
      <c r="BW11" s="39"/>
      <c r="BX11" s="40"/>
      <c r="BY11" s="26"/>
      <c r="BZ11" s="27"/>
      <c r="CA11" s="27"/>
      <c r="CB11" s="28"/>
      <c r="CC11" s="37"/>
      <c r="CD11" s="40"/>
    </row>
    <row r="12" spans="1:83" ht="34.15" customHeight="1" x14ac:dyDescent="0.25">
      <c r="A12" s="321"/>
      <c r="B12" s="335"/>
      <c r="C12" s="324"/>
      <c r="D12" s="324"/>
      <c r="E12" s="317"/>
      <c r="F12" s="319"/>
      <c r="G12" s="225"/>
      <c r="H12" s="121">
        <f t="shared" ref="H12:H75" si="1">+O12+U12+AA12+AG12+AM12+AS12+AY12+BE12+BK12+BQ12+BW12+CC12</f>
        <v>0</v>
      </c>
      <c r="I12" s="122">
        <f t="shared" ref="I12:I75" si="2">+P12+V12+AB12+AH12+AN12+AT12+AZ12+BF12+BL12+BR12+BX12+CD12</f>
        <v>0</v>
      </c>
      <c r="J12" s="117" t="s">
        <v>44</v>
      </c>
      <c r="K12" s="26"/>
      <c r="L12" s="27"/>
      <c r="M12" s="27"/>
      <c r="N12" s="28"/>
      <c r="O12" s="29"/>
      <c r="P12" s="30"/>
      <c r="Q12" s="26"/>
      <c r="R12" s="27"/>
      <c r="S12" s="27"/>
      <c r="T12" s="28"/>
      <c r="U12" s="31"/>
      <c r="V12" s="32"/>
      <c r="W12" s="26"/>
      <c r="X12" s="27"/>
      <c r="Y12" s="27"/>
      <c r="Z12" s="28"/>
      <c r="AA12" s="33"/>
      <c r="AB12" s="34"/>
      <c r="AC12" s="26"/>
      <c r="AD12" s="27"/>
      <c r="AE12" s="27"/>
      <c r="AF12" s="28"/>
      <c r="AG12" s="33"/>
      <c r="AH12" s="34"/>
      <c r="AI12" s="26"/>
      <c r="AJ12" s="27"/>
      <c r="AK12" s="27"/>
      <c r="AL12" s="28"/>
      <c r="AM12" s="33"/>
      <c r="AN12" s="34"/>
      <c r="AO12" s="26"/>
      <c r="AP12" s="27"/>
      <c r="AQ12" s="27"/>
      <c r="AR12" s="28"/>
      <c r="AS12" s="33"/>
      <c r="AT12" s="34"/>
      <c r="AU12" s="26"/>
      <c r="AV12" s="27"/>
      <c r="AW12" s="27"/>
      <c r="AX12" s="28"/>
      <c r="AY12" s="33"/>
      <c r="AZ12" s="34"/>
      <c r="BA12" s="26"/>
      <c r="BB12" s="27"/>
      <c r="BC12" s="27"/>
      <c r="BD12" s="28"/>
      <c r="BE12" s="33"/>
      <c r="BF12" s="34"/>
      <c r="BG12" s="26"/>
      <c r="BH12" s="27"/>
      <c r="BI12" s="27"/>
      <c r="BJ12" s="28"/>
      <c r="BK12" s="33"/>
      <c r="BL12" s="34"/>
      <c r="BM12" s="26"/>
      <c r="BN12" s="27"/>
      <c r="BO12" s="27"/>
      <c r="BP12" s="28"/>
      <c r="BQ12" s="31"/>
      <c r="BR12" s="34"/>
      <c r="BS12" s="26"/>
      <c r="BT12" s="27"/>
      <c r="BU12" s="27"/>
      <c r="BV12" s="28"/>
      <c r="BW12" s="33"/>
      <c r="BX12" s="34"/>
      <c r="BY12" s="26"/>
      <c r="BZ12" s="27"/>
      <c r="CA12" s="27"/>
      <c r="CB12" s="28"/>
      <c r="CC12" s="31"/>
      <c r="CD12" s="34"/>
    </row>
    <row r="13" spans="1:83" ht="34.15" customHeight="1" x14ac:dyDescent="0.25">
      <c r="A13" s="311">
        <v>3</v>
      </c>
      <c r="B13" s="335"/>
      <c r="C13" s="324"/>
      <c r="D13" s="324"/>
      <c r="E13" s="317"/>
      <c r="F13" s="319"/>
      <c r="G13" s="225"/>
      <c r="H13" s="118">
        <f t="shared" si="1"/>
        <v>0</v>
      </c>
      <c r="I13" s="119">
        <f t="shared" si="2"/>
        <v>0</v>
      </c>
      <c r="J13" s="120" t="s">
        <v>43</v>
      </c>
      <c r="K13" s="26"/>
      <c r="L13" s="27"/>
      <c r="M13" s="27"/>
      <c r="N13" s="28"/>
      <c r="O13" s="35"/>
      <c r="P13" s="36"/>
      <c r="Q13" s="26"/>
      <c r="R13" s="27"/>
      <c r="S13" s="27"/>
      <c r="T13" s="28"/>
      <c r="U13" s="37"/>
      <c r="V13" s="38"/>
      <c r="W13" s="26"/>
      <c r="X13" s="27"/>
      <c r="Y13" s="27"/>
      <c r="Z13" s="28"/>
      <c r="AA13" s="39"/>
      <c r="AB13" s="40"/>
      <c r="AC13" s="26"/>
      <c r="AD13" s="27"/>
      <c r="AE13" s="27"/>
      <c r="AF13" s="28"/>
      <c r="AG13" s="39"/>
      <c r="AH13" s="40"/>
      <c r="AI13" s="26"/>
      <c r="AJ13" s="27"/>
      <c r="AK13" s="27"/>
      <c r="AL13" s="28"/>
      <c r="AM13" s="39"/>
      <c r="AN13" s="40"/>
      <c r="AO13" s="26"/>
      <c r="AP13" s="27"/>
      <c r="AQ13" s="27"/>
      <c r="AR13" s="28"/>
      <c r="AS13" s="39"/>
      <c r="AT13" s="40"/>
      <c r="AU13" s="26"/>
      <c r="AV13" s="27"/>
      <c r="AW13" s="27"/>
      <c r="AX13" s="28"/>
      <c r="AY13" s="39"/>
      <c r="AZ13" s="40"/>
      <c r="BA13" s="26"/>
      <c r="BB13" s="27"/>
      <c r="BC13" s="27"/>
      <c r="BD13" s="28"/>
      <c r="BE13" s="39"/>
      <c r="BF13" s="40"/>
      <c r="BG13" s="26"/>
      <c r="BH13" s="27"/>
      <c r="BI13" s="27"/>
      <c r="BJ13" s="28"/>
      <c r="BK13" s="39"/>
      <c r="BL13" s="40"/>
      <c r="BM13" s="26"/>
      <c r="BN13" s="27"/>
      <c r="BO13" s="27"/>
      <c r="BP13" s="28"/>
      <c r="BQ13" s="37"/>
      <c r="BR13" s="40"/>
      <c r="BS13" s="26"/>
      <c r="BT13" s="27"/>
      <c r="BU13" s="27"/>
      <c r="BV13" s="28"/>
      <c r="BW13" s="39"/>
      <c r="BX13" s="40"/>
      <c r="BY13" s="26"/>
      <c r="BZ13" s="27"/>
      <c r="CA13" s="27"/>
      <c r="CB13" s="28"/>
      <c r="CC13" s="37"/>
      <c r="CD13" s="40"/>
    </row>
    <row r="14" spans="1:83" ht="34.15" customHeight="1" x14ac:dyDescent="0.25">
      <c r="A14" s="323"/>
      <c r="B14" s="335"/>
      <c r="C14" s="324"/>
      <c r="D14" s="324"/>
      <c r="E14" s="317"/>
      <c r="F14" s="319"/>
      <c r="G14" s="225"/>
      <c r="H14" s="121">
        <f t="shared" si="1"/>
        <v>0</v>
      </c>
      <c r="I14" s="122">
        <f t="shared" si="2"/>
        <v>0</v>
      </c>
      <c r="J14" s="117" t="s">
        <v>44</v>
      </c>
      <c r="K14" s="26"/>
      <c r="L14" s="27"/>
      <c r="M14" s="27"/>
      <c r="N14" s="28"/>
      <c r="O14" s="29"/>
      <c r="P14" s="30"/>
      <c r="Q14" s="26"/>
      <c r="R14" s="27"/>
      <c r="S14" s="27"/>
      <c r="T14" s="28"/>
      <c r="U14" s="31"/>
      <c r="V14" s="32"/>
      <c r="W14" s="26"/>
      <c r="X14" s="27"/>
      <c r="Y14" s="27"/>
      <c r="Z14" s="28"/>
      <c r="AA14" s="33"/>
      <c r="AB14" s="34"/>
      <c r="AC14" s="26"/>
      <c r="AD14" s="27"/>
      <c r="AE14" s="27"/>
      <c r="AF14" s="28"/>
      <c r="AG14" s="33"/>
      <c r="AH14" s="34"/>
      <c r="AI14" s="26"/>
      <c r="AJ14" s="27"/>
      <c r="AK14" s="27"/>
      <c r="AL14" s="28"/>
      <c r="AM14" s="33"/>
      <c r="AN14" s="34"/>
      <c r="AO14" s="26"/>
      <c r="AP14" s="27"/>
      <c r="AQ14" s="27"/>
      <c r="AR14" s="28"/>
      <c r="AS14" s="33"/>
      <c r="AT14" s="34"/>
      <c r="AU14" s="26"/>
      <c r="AV14" s="27"/>
      <c r="AW14" s="27"/>
      <c r="AX14" s="28"/>
      <c r="AY14" s="33"/>
      <c r="AZ14" s="34"/>
      <c r="BA14" s="26"/>
      <c r="BB14" s="27"/>
      <c r="BC14" s="27"/>
      <c r="BD14" s="28"/>
      <c r="BE14" s="33"/>
      <c r="BF14" s="34"/>
      <c r="BG14" s="26"/>
      <c r="BH14" s="27"/>
      <c r="BI14" s="27"/>
      <c r="BJ14" s="28"/>
      <c r="BK14" s="33"/>
      <c r="BL14" s="34"/>
      <c r="BM14" s="26"/>
      <c r="BN14" s="27"/>
      <c r="BO14" s="27"/>
      <c r="BP14" s="28"/>
      <c r="BQ14" s="31"/>
      <c r="BR14" s="34"/>
      <c r="BS14" s="26"/>
      <c r="BT14" s="27"/>
      <c r="BU14" s="27"/>
      <c r="BV14" s="28"/>
      <c r="BW14" s="33"/>
      <c r="BX14" s="34"/>
      <c r="BY14" s="26"/>
      <c r="BZ14" s="27"/>
      <c r="CA14" s="27"/>
      <c r="CB14" s="28"/>
      <c r="CC14" s="31"/>
      <c r="CD14" s="34"/>
    </row>
    <row r="15" spans="1:83" ht="34.15" customHeight="1" x14ac:dyDescent="0.25">
      <c r="A15" s="321">
        <v>4</v>
      </c>
      <c r="B15" s="335"/>
      <c r="C15" s="324"/>
      <c r="D15" s="324"/>
      <c r="E15" s="317"/>
      <c r="F15" s="319"/>
      <c r="G15" s="225"/>
      <c r="H15" s="118">
        <f t="shared" si="1"/>
        <v>0</v>
      </c>
      <c r="I15" s="119">
        <f t="shared" si="2"/>
        <v>0</v>
      </c>
      <c r="J15" s="120" t="s">
        <v>43</v>
      </c>
      <c r="K15" s="26"/>
      <c r="L15" s="27"/>
      <c r="M15" s="27"/>
      <c r="N15" s="28"/>
      <c r="O15" s="35"/>
      <c r="P15" s="36"/>
      <c r="Q15" s="26"/>
      <c r="R15" s="27"/>
      <c r="S15" s="27"/>
      <c r="T15" s="28"/>
      <c r="U15" s="37"/>
      <c r="V15" s="38"/>
      <c r="W15" s="26"/>
      <c r="X15" s="27"/>
      <c r="Y15" s="27"/>
      <c r="Z15" s="28"/>
      <c r="AA15" s="39"/>
      <c r="AB15" s="40"/>
      <c r="AC15" s="26"/>
      <c r="AD15" s="27"/>
      <c r="AE15" s="27"/>
      <c r="AF15" s="28"/>
      <c r="AG15" s="39"/>
      <c r="AH15" s="40"/>
      <c r="AI15" s="26"/>
      <c r="AJ15" s="27"/>
      <c r="AK15" s="27"/>
      <c r="AL15" s="28"/>
      <c r="AM15" s="39"/>
      <c r="AN15" s="40"/>
      <c r="AO15" s="26"/>
      <c r="AP15" s="27"/>
      <c r="AQ15" s="27"/>
      <c r="AR15" s="28"/>
      <c r="AS15" s="39"/>
      <c r="AT15" s="40"/>
      <c r="AU15" s="26"/>
      <c r="AV15" s="27"/>
      <c r="AW15" s="27"/>
      <c r="AX15" s="28"/>
      <c r="AY15" s="39"/>
      <c r="AZ15" s="40"/>
      <c r="BA15" s="26"/>
      <c r="BB15" s="27"/>
      <c r="BC15" s="27"/>
      <c r="BD15" s="28"/>
      <c r="BE15" s="39"/>
      <c r="BF15" s="40"/>
      <c r="BG15" s="26"/>
      <c r="BH15" s="27"/>
      <c r="BI15" s="27"/>
      <c r="BJ15" s="28"/>
      <c r="BK15" s="39"/>
      <c r="BL15" s="40"/>
      <c r="BM15" s="26"/>
      <c r="BN15" s="27"/>
      <c r="BO15" s="27"/>
      <c r="BP15" s="28"/>
      <c r="BQ15" s="37"/>
      <c r="BR15" s="40"/>
      <c r="BS15" s="26"/>
      <c r="BT15" s="27"/>
      <c r="BU15" s="27"/>
      <c r="BV15" s="28"/>
      <c r="BW15" s="39"/>
      <c r="BX15" s="40"/>
      <c r="BY15" s="26"/>
      <c r="BZ15" s="27"/>
      <c r="CA15" s="27"/>
      <c r="CB15" s="28"/>
      <c r="CC15" s="37"/>
      <c r="CD15" s="40"/>
    </row>
    <row r="16" spans="1:83" ht="34.15" customHeight="1" x14ac:dyDescent="0.25">
      <c r="A16" s="321"/>
      <c r="B16" s="335"/>
      <c r="C16" s="324"/>
      <c r="D16" s="324"/>
      <c r="E16" s="317"/>
      <c r="F16" s="319"/>
      <c r="G16" s="225"/>
      <c r="H16" s="121">
        <f t="shared" si="1"/>
        <v>0</v>
      </c>
      <c r="I16" s="122">
        <f t="shared" si="2"/>
        <v>0</v>
      </c>
      <c r="J16" s="117" t="s">
        <v>44</v>
      </c>
      <c r="K16" s="26"/>
      <c r="L16" s="27"/>
      <c r="M16" s="27"/>
      <c r="N16" s="28"/>
      <c r="O16" s="29"/>
      <c r="P16" s="30"/>
      <c r="Q16" s="26"/>
      <c r="R16" s="27"/>
      <c r="S16" s="27"/>
      <c r="T16" s="28"/>
      <c r="U16" s="31"/>
      <c r="V16" s="32"/>
      <c r="W16" s="26"/>
      <c r="X16" s="27"/>
      <c r="Y16" s="27"/>
      <c r="Z16" s="28"/>
      <c r="AA16" s="33"/>
      <c r="AB16" s="34"/>
      <c r="AC16" s="26"/>
      <c r="AD16" s="27"/>
      <c r="AE16" s="27"/>
      <c r="AF16" s="28"/>
      <c r="AG16" s="33"/>
      <c r="AH16" s="34"/>
      <c r="AI16" s="26"/>
      <c r="AJ16" s="27"/>
      <c r="AK16" s="27"/>
      <c r="AL16" s="28"/>
      <c r="AM16" s="33"/>
      <c r="AN16" s="34"/>
      <c r="AO16" s="26"/>
      <c r="AP16" s="27"/>
      <c r="AQ16" s="27"/>
      <c r="AR16" s="28"/>
      <c r="AS16" s="33"/>
      <c r="AT16" s="34"/>
      <c r="AU16" s="26"/>
      <c r="AV16" s="27"/>
      <c r="AW16" s="27"/>
      <c r="AX16" s="28"/>
      <c r="AY16" s="33"/>
      <c r="AZ16" s="34"/>
      <c r="BA16" s="26"/>
      <c r="BB16" s="27"/>
      <c r="BC16" s="27"/>
      <c r="BD16" s="28"/>
      <c r="BE16" s="33"/>
      <c r="BF16" s="34"/>
      <c r="BG16" s="26"/>
      <c r="BH16" s="27"/>
      <c r="BI16" s="27"/>
      <c r="BJ16" s="28"/>
      <c r="BK16" s="33"/>
      <c r="BL16" s="34"/>
      <c r="BM16" s="26"/>
      <c r="BN16" s="27"/>
      <c r="BO16" s="27"/>
      <c r="BP16" s="28"/>
      <c r="BQ16" s="31"/>
      <c r="BR16" s="34"/>
      <c r="BS16" s="26"/>
      <c r="BT16" s="27"/>
      <c r="BU16" s="27"/>
      <c r="BV16" s="28"/>
      <c r="BW16" s="33"/>
      <c r="BX16" s="34"/>
      <c r="BY16" s="26"/>
      <c r="BZ16" s="27"/>
      <c r="CA16" s="27"/>
      <c r="CB16" s="28"/>
      <c r="CC16" s="31"/>
      <c r="CD16" s="34"/>
    </row>
    <row r="17" spans="1:82" ht="34.15" customHeight="1" x14ac:dyDescent="0.25">
      <c r="A17" s="311">
        <v>5</v>
      </c>
      <c r="B17" s="335"/>
      <c r="C17" s="324"/>
      <c r="D17" s="324"/>
      <c r="E17" s="317"/>
      <c r="F17" s="319"/>
      <c r="G17" s="225"/>
      <c r="H17" s="118">
        <f t="shared" si="1"/>
        <v>0</v>
      </c>
      <c r="I17" s="119">
        <f t="shared" si="2"/>
        <v>0</v>
      </c>
      <c r="J17" s="120" t="s">
        <v>43</v>
      </c>
      <c r="K17" s="26"/>
      <c r="L17" s="27"/>
      <c r="M17" s="27"/>
      <c r="N17" s="28"/>
      <c r="O17" s="35"/>
      <c r="P17" s="36"/>
      <c r="Q17" s="26"/>
      <c r="R17" s="27"/>
      <c r="S17" s="27"/>
      <c r="T17" s="28"/>
      <c r="U17" s="37"/>
      <c r="V17" s="38"/>
      <c r="W17" s="26"/>
      <c r="X17" s="27"/>
      <c r="Y17" s="27"/>
      <c r="Z17" s="28"/>
      <c r="AA17" s="39"/>
      <c r="AB17" s="40"/>
      <c r="AC17" s="26"/>
      <c r="AD17" s="27"/>
      <c r="AE17" s="27"/>
      <c r="AF17" s="28"/>
      <c r="AG17" s="39"/>
      <c r="AH17" s="40"/>
      <c r="AI17" s="26"/>
      <c r="AJ17" s="27"/>
      <c r="AK17" s="27"/>
      <c r="AL17" s="28"/>
      <c r="AM17" s="39"/>
      <c r="AN17" s="40"/>
      <c r="AO17" s="26"/>
      <c r="AP17" s="27"/>
      <c r="AQ17" s="27"/>
      <c r="AR17" s="28"/>
      <c r="AS17" s="39"/>
      <c r="AT17" s="40"/>
      <c r="AU17" s="26"/>
      <c r="AV17" s="27"/>
      <c r="AW17" s="27"/>
      <c r="AX17" s="28"/>
      <c r="AY17" s="39"/>
      <c r="AZ17" s="40"/>
      <c r="BA17" s="26"/>
      <c r="BB17" s="27"/>
      <c r="BC17" s="27"/>
      <c r="BD17" s="28"/>
      <c r="BE17" s="39"/>
      <c r="BF17" s="40"/>
      <c r="BG17" s="26"/>
      <c r="BH17" s="27"/>
      <c r="BI17" s="27"/>
      <c r="BJ17" s="28"/>
      <c r="BK17" s="39"/>
      <c r="BL17" s="40"/>
      <c r="BM17" s="26"/>
      <c r="BN17" s="27"/>
      <c r="BO17" s="27"/>
      <c r="BP17" s="28"/>
      <c r="BQ17" s="37"/>
      <c r="BR17" s="40"/>
      <c r="BS17" s="26"/>
      <c r="BT17" s="27"/>
      <c r="BU17" s="27"/>
      <c r="BV17" s="28"/>
      <c r="BW17" s="39"/>
      <c r="BX17" s="40"/>
      <c r="BY17" s="26"/>
      <c r="BZ17" s="27"/>
      <c r="CA17" s="27"/>
      <c r="CB17" s="28"/>
      <c r="CC17" s="37"/>
      <c r="CD17" s="40"/>
    </row>
    <row r="18" spans="1:82" ht="34.15" customHeight="1" x14ac:dyDescent="0.25">
      <c r="A18" s="323"/>
      <c r="B18" s="335"/>
      <c r="C18" s="324"/>
      <c r="D18" s="324"/>
      <c r="E18" s="317"/>
      <c r="F18" s="319"/>
      <c r="G18" s="225"/>
      <c r="H18" s="121">
        <f t="shared" si="1"/>
        <v>0</v>
      </c>
      <c r="I18" s="122">
        <f t="shared" si="2"/>
        <v>0</v>
      </c>
      <c r="J18" s="117" t="s">
        <v>44</v>
      </c>
      <c r="K18" s="26"/>
      <c r="L18" s="27"/>
      <c r="M18" s="27"/>
      <c r="N18" s="28"/>
      <c r="O18" s="29"/>
      <c r="P18" s="30"/>
      <c r="Q18" s="26"/>
      <c r="R18" s="27"/>
      <c r="S18" s="27"/>
      <c r="T18" s="28"/>
      <c r="U18" s="31"/>
      <c r="V18" s="32"/>
      <c r="W18" s="26"/>
      <c r="X18" s="27"/>
      <c r="Y18" s="27"/>
      <c r="Z18" s="28"/>
      <c r="AA18" s="33"/>
      <c r="AB18" s="34"/>
      <c r="AC18" s="26"/>
      <c r="AD18" s="27"/>
      <c r="AE18" s="27"/>
      <c r="AF18" s="28"/>
      <c r="AG18" s="33"/>
      <c r="AH18" s="34"/>
      <c r="AI18" s="26"/>
      <c r="AJ18" s="27"/>
      <c r="AK18" s="27"/>
      <c r="AL18" s="28"/>
      <c r="AM18" s="33"/>
      <c r="AN18" s="34"/>
      <c r="AO18" s="26"/>
      <c r="AP18" s="27"/>
      <c r="AQ18" s="27"/>
      <c r="AR18" s="28"/>
      <c r="AS18" s="33"/>
      <c r="AT18" s="34"/>
      <c r="AU18" s="26"/>
      <c r="AV18" s="27"/>
      <c r="AW18" s="27"/>
      <c r="AX18" s="28"/>
      <c r="AY18" s="33"/>
      <c r="AZ18" s="34"/>
      <c r="BA18" s="26"/>
      <c r="BB18" s="27"/>
      <c r="BC18" s="27"/>
      <c r="BD18" s="28"/>
      <c r="BE18" s="33"/>
      <c r="BF18" s="34"/>
      <c r="BG18" s="26"/>
      <c r="BH18" s="27"/>
      <c r="BI18" s="27"/>
      <c r="BJ18" s="28"/>
      <c r="BK18" s="33"/>
      <c r="BL18" s="34"/>
      <c r="BM18" s="26"/>
      <c r="BN18" s="27"/>
      <c r="BO18" s="27"/>
      <c r="BP18" s="28"/>
      <c r="BQ18" s="31"/>
      <c r="BR18" s="34"/>
      <c r="BS18" s="26"/>
      <c r="BT18" s="27"/>
      <c r="BU18" s="27"/>
      <c r="BV18" s="28"/>
      <c r="BW18" s="33"/>
      <c r="BX18" s="34"/>
      <c r="BY18" s="26"/>
      <c r="BZ18" s="27"/>
      <c r="CA18" s="27"/>
      <c r="CB18" s="28"/>
      <c r="CC18" s="31"/>
      <c r="CD18" s="34"/>
    </row>
    <row r="19" spans="1:82" ht="34.15" customHeight="1" x14ac:dyDescent="0.25">
      <c r="A19" s="321">
        <v>6</v>
      </c>
      <c r="B19" s="335"/>
      <c r="C19" s="324"/>
      <c r="D19" s="324"/>
      <c r="E19" s="317"/>
      <c r="F19" s="319"/>
      <c r="G19" s="225"/>
      <c r="H19" s="118">
        <f t="shared" si="1"/>
        <v>0</v>
      </c>
      <c r="I19" s="119">
        <f t="shared" si="2"/>
        <v>0</v>
      </c>
      <c r="J19" s="120" t="s">
        <v>43</v>
      </c>
      <c r="K19" s="26"/>
      <c r="L19" s="27"/>
      <c r="M19" s="27"/>
      <c r="N19" s="28"/>
      <c r="O19" s="35"/>
      <c r="P19" s="36"/>
      <c r="Q19" s="26"/>
      <c r="R19" s="27"/>
      <c r="S19" s="27"/>
      <c r="T19" s="28"/>
      <c r="U19" s="37"/>
      <c r="V19" s="38"/>
      <c r="W19" s="26"/>
      <c r="X19" s="27"/>
      <c r="Y19" s="27"/>
      <c r="Z19" s="28"/>
      <c r="AA19" s="39"/>
      <c r="AB19" s="40"/>
      <c r="AC19" s="26"/>
      <c r="AD19" s="27"/>
      <c r="AE19" s="27"/>
      <c r="AF19" s="28"/>
      <c r="AG19" s="39"/>
      <c r="AH19" s="40"/>
      <c r="AI19" s="26"/>
      <c r="AJ19" s="27"/>
      <c r="AK19" s="27"/>
      <c r="AL19" s="28"/>
      <c r="AM19" s="39"/>
      <c r="AN19" s="40"/>
      <c r="AO19" s="26"/>
      <c r="AP19" s="27"/>
      <c r="AQ19" s="27"/>
      <c r="AR19" s="28"/>
      <c r="AS19" s="39"/>
      <c r="AT19" s="40"/>
      <c r="AU19" s="26"/>
      <c r="AV19" s="27"/>
      <c r="AW19" s="27"/>
      <c r="AX19" s="28"/>
      <c r="AY19" s="39"/>
      <c r="AZ19" s="40"/>
      <c r="BA19" s="26"/>
      <c r="BB19" s="27"/>
      <c r="BC19" s="27"/>
      <c r="BD19" s="28"/>
      <c r="BE19" s="39"/>
      <c r="BF19" s="40"/>
      <c r="BG19" s="26"/>
      <c r="BH19" s="27"/>
      <c r="BI19" s="27"/>
      <c r="BJ19" s="28"/>
      <c r="BK19" s="39"/>
      <c r="BL19" s="40"/>
      <c r="BM19" s="26"/>
      <c r="BN19" s="27"/>
      <c r="BO19" s="27"/>
      <c r="BP19" s="28"/>
      <c r="BQ19" s="37"/>
      <c r="BR19" s="40"/>
      <c r="BS19" s="26"/>
      <c r="BT19" s="27"/>
      <c r="BU19" s="27"/>
      <c r="BV19" s="28"/>
      <c r="BW19" s="39"/>
      <c r="BX19" s="40"/>
      <c r="BY19" s="26"/>
      <c r="BZ19" s="27"/>
      <c r="CA19" s="27"/>
      <c r="CB19" s="28"/>
      <c r="CC19" s="37"/>
      <c r="CD19" s="40"/>
    </row>
    <row r="20" spans="1:82" ht="34.15" customHeight="1" x14ac:dyDescent="0.25">
      <c r="A20" s="321"/>
      <c r="B20" s="335"/>
      <c r="C20" s="324"/>
      <c r="D20" s="324"/>
      <c r="E20" s="317"/>
      <c r="F20" s="319"/>
      <c r="G20" s="225"/>
      <c r="H20" s="121">
        <f t="shared" si="1"/>
        <v>0</v>
      </c>
      <c r="I20" s="122">
        <f t="shared" si="2"/>
        <v>0</v>
      </c>
      <c r="J20" s="117" t="s">
        <v>44</v>
      </c>
      <c r="K20" s="26"/>
      <c r="L20" s="27"/>
      <c r="M20" s="27"/>
      <c r="N20" s="28"/>
      <c r="O20" s="29"/>
      <c r="P20" s="30"/>
      <c r="Q20" s="26"/>
      <c r="R20" s="27"/>
      <c r="S20" s="27"/>
      <c r="T20" s="28"/>
      <c r="U20" s="31"/>
      <c r="V20" s="32"/>
      <c r="W20" s="26"/>
      <c r="X20" s="27"/>
      <c r="Y20" s="27"/>
      <c r="Z20" s="28"/>
      <c r="AA20" s="33"/>
      <c r="AB20" s="34"/>
      <c r="AC20" s="26"/>
      <c r="AD20" s="27"/>
      <c r="AE20" s="27"/>
      <c r="AF20" s="28"/>
      <c r="AG20" s="33"/>
      <c r="AH20" s="34"/>
      <c r="AI20" s="26"/>
      <c r="AJ20" s="27"/>
      <c r="AK20" s="27"/>
      <c r="AL20" s="28"/>
      <c r="AM20" s="33"/>
      <c r="AN20" s="34"/>
      <c r="AO20" s="26"/>
      <c r="AP20" s="27"/>
      <c r="AQ20" s="27"/>
      <c r="AR20" s="28"/>
      <c r="AS20" s="33"/>
      <c r="AT20" s="34"/>
      <c r="AU20" s="26"/>
      <c r="AV20" s="27"/>
      <c r="AW20" s="27"/>
      <c r="AX20" s="28"/>
      <c r="AY20" s="33"/>
      <c r="AZ20" s="34"/>
      <c r="BA20" s="26"/>
      <c r="BB20" s="27"/>
      <c r="BC20" s="27"/>
      <c r="BD20" s="28"/>
      <c r="BE20" s="33"/>
      <c r="BF20" s="34"/>
      <c r="BG20" s="26"/>
      <c r="BH20" s="27"/>
      <c r="BI20" s="27"/>
      <c r="BJ20" s="28"/>
      <c r="BK20" s="33"/>
      <c r="BL20" s="34"/>
      <c r="BM20" s="26"/>
      <c r="BN20" s="27"/>
      <c r="BO20" s="27"/>
      <c r="BP20" s="28"/>
      <c r="BQ20" s="31"/>
      <c r="BR20" s="34"/>
      <c r="BS20" s="26"/>
      <c r="BT20" s="27"/>
      <c r="BU20" s="27"/>
      <c r="BV20" s="28"/>
      <c r="BW20" s="33"/>
      <c r="BX20" s="34"/>
      <c r="BY20" s="26"/>
      <c r="BZ20" s="27"/>
      <c r="CA20" s="27"/>
      <c r="CB20" s="28"/>
      <c r="CC20" s="31"/>
      <c r="CD20" s="34"/>
    </row>
    <row r="21" spans="1:82" ht="34.15" customHeight="1" x14ac:dyDescent="0.25">
      <c r="A21" s="311">
        <v>7</v>
      </c>
      <c r="B21" s="335"/>
      <c r="C21" s="328"/>
      <c r="D21" s="328"/>
      <c r="E21" s="332"/>
      <c r="F21" s="319"/>
      <c r="G21" s="225"/>
      <c r="H21" s="118">
        <f t="shared" si="1"/>
        <v>0</v>
      </c>
      <c r="I21" s="119">
        <f t="shared" si="2"/>
        <v>0</v>
      </c>
      <c r="J21" s="120" t="s">
        <v>43</v>
      </c>
      <c r="K21" s="26"/>
      <c r="L21" s="27"/>
      <c r="M21" s="27"/>
      <c r="N21" s="28"/>
      <c r="O21" s="35"/>
      <c r="P21" s="36"/>
      <c r="Q21" s="26"/>
      <c r="R21" s="27"/>
      <c r="S21" s="27"/>
      <c r="T21" s="28"/>
      <c r="U21" s="37"/>
      <c r="V21" s="38"/>
      <c r="W21" s="26"/>
      <c r="X21" s="27"/>
      <c r="Y21" s="27"/>
      <c r="Z21" s="28"/>
      <c r="AA21" s="39"/>
      <c r="AB21" s="40"/>
      <c r="AC21" s="26"/>
      <c r="AD21" s="27"/>
      <c r="AE21" s="27"/>
      <c r="AF21" s="28"/>
      <c r="AG21" s="39"/>
      <c r="AH21" s="40"/>
      <c r="AI21" s="26"/>
      <c r="AJ21" s="27"/>
      <c r="AK21" s="27"/>
      <c r="AL21" s="28"/>
      <c r="AM21" s="39"/>
      <c r="AN21" s="40"/>
      <c r="AO21" s="26"/>
      <c r="AP21" s="27"/>
      <c r="AQ21" s="27"/>
      <c r="AR21" s="28"/>
      <c r="AS21" s="41"/>
      <c r="AT21" s="40"/>
      <c r="AU21" s="26"/>
      <c r="AV21" s="27"/>
      <c r="AW21" s="27"/>
      <c r="AX21" s="28"/>
      <c r="AY21" s="39"/>
      <c r="AZ21" s="40"/>
      <c r="BA21" s="26"/>
      <c r="BB21" s="27"/>
      <c r="BC21" s="27"/>
      <c r="BD21" s="28"/>
      <c r="BE21" s="39"/>
      <c r="BF21" s="40"/>
      <c r="BG21" s="26"/>
      <c r="BH21" s="27"/>
      <c r="BI21" s="27"/>
      <c r="BJ21" s="28"/>
      <c r="BK21" s="39"/>
      <c r="BL21" s="40"/>
      <c r="BM21" s="26"/>
      <c r="BN21" s="27"/>
      <c r="BO21" s="27"/>
      <c r="BP21" s="28"/>
      <c r="BQ21" s="37"/>
      <c r="BR21" s="40"/>
      <c r="BS21" s="26"/>
      <c r="BT21" s="27"/>
      <c r="BU21" s="27"/>
      <c r="BV21" s="28"/>
      <c r="BW21" s="39"/>
      <c r="BX21" s="40"/>
      <c r="BY21" s="26"/>
      <c r="BZ21" s="27"/>
      <c r="CA21" s="27"/>
      <c r="CB21" s="28"/>
      <c r="CC21" s="37"/>
      <c r="CD21" s="40"/>
    </row>
    <row r="22" spans="1:82" ht="34.15" customHeight="1" x14ac:dyDescent="0.25">
      <c r="A22" s="323"/>
      <c r="B22" s="335"/>
      <c r="C22" s="328"/>
      <c r="D22" s="328"/>
      <c r="E22" s="332"/>
      <c r="F22" s="319"/>
      <c r="G22" s="225"/>
      <c r="H22" s="121">
        <f t="shared" si="1"/>
        <v>0</v>
      </c>
      <c r="I22" s="122">
        <f t="shared" si="2"/>
        <v>0</v>
      </c>
      <c r="J22" s="117" t="s">
        <v>44</v>
      </c>
      <c r="K22" s="26"/>
      <c r="L22" s="27"/>
      <c r="M22" s="27"/>
      <c r="N22" s="28"/>
      <c r="O22" s="29"/>
      <c r="P22" s="30"/>
      <c r="Q22" s="26"/>
      <c r="R22" s="27"/>
      <c r="S22" s="27"/>
      <c r="T22" s="28"/>
      <c r="U22" s="31"/>
      <c r="V22" s="32"/>
      <c r="W22" s="26"/>
      <c r="X22" s="27"/>
      <c r="Y22" s="27"/>
      <c r="Z22" s="28"/>
      <c r="AA22" s="33"/>
      <c r="AB22" s="34"/>
      <c r="AC22" s="26"/>
      <c r="AD22" s="27"/>
      <c r="AE22" s="27"/>
      <c r="AF22" s="28"/>
      <c r="AG22" s="33"/>
      <c r="AH22" s="34"/>
      <c r="AI22" s="26"/>
      <c r="AJ22" s="27"/>
      <c r="AK22" s="27"/>
      <c r="AL22" s="28"/>
      <c r="AM22" s="33"/>
      <c r="AN22" s="34"/>
      <c r="AO22" s="26"/>
      <c r="AP22" s="27"/>
      <c r="AQ22" s="27"/>
      <c r="AR22" s="28"/>
      <c r="AS22" s="33"/>
      <c r="AT22" s="34"/>
      <c r="AU22" s="26"/>
      <c r="AV22" s="27"/>
      <c r="AW22" s="27"/>
      <c r="AX22" s="28"/>
      <c r="AY22" s="33"/>
      <c r="AZ22" s="34"/>
      <c r="BA22" s="26"/>
      <c r="BB22" s="27"/>
      <c r="BC22" s="27"/>
      <c r="BD22" s="28"/>
      <c r="BE22" s="33"/>
      <c r="BF22" s="34"/>
      <c r="BG22" s="26"/>
      <c r="BH22" s="27"/>
      <c r="BI22" s="27"/>
      <c r="BJ22" s="28"/>
      <c r="BK22" s="33"/>
      <c r="BL22" s="34"/>
      <c r="BM22" s="26"/>
      <c r="BN22" s="27"/>
      <c r="BO22" s="27"/>
      <c r="BP22" s="28"/>
      <c r="BQ22" s="31"/>
      <c r="BR22" s="34"/>
      <c r="BS22" s="26"/>
      <c r="BT22" s="27"/>
      <c r="BU22" s="27"/>
      <c r="BV22" s="28"/>
      <c r="BW22" s="33"/>
      <c r="BX22" s="34"/>
      <c r="BY22" s="26"/>
      <c r="BZ22" s="27"/>
      <c r="CA22" s="27"/>
      <c r="CB22" s="28"/>
      <c r="CC22" s="31"/>
      <c r="CD22" s="34"/>
    </row>
    <row r="23" spans="1:82" ht="34.15" customHeight="1" x14ac:dyDescent="0.25">
      <c r="A23" s="321">
        <v>8</v>
      </c>
      <c r="B23" s="335"/>
      <c r="C23" s="324"/>
      <c r="D23" s="324"/>
      <c r="E23" s="317"/>
      <c r="F23" s="319"/>
      <c r="G23" s="225"/>
      <c r="H23" s="118">
        <f t="shared" si="1"/>
        <v>0</v>
      </c>
      <c r="I23" s="119">
        <f t="shared" si="2"/>
        <v>0</v>
      </c>
      <c r="J23" s="120" t="s">
        <v>43</v>
      </c>
      <c r="K23" s="26"/>
      <c r="L23" s="27"/>
      <c r="M23" s="27"/>
      <c r="N23" s="42"/>
      <c r="O23" s="35"/>
      <c r="P23" s="36"/>
      <c r="Q23" s="26"/>
      <c r="R23" s="27"/>
      <c r="S23" s="27"/>
      <c r="T23" s="42"/>
      <c r="U23" s="37"/>
      <c r="V23" s="38"/>
      <c r="W23" s="26"/>
      <c r="X23" s="27"/>
      <c r="Y23" s="27"/>
      <c r="Z23" s="42"/>
      <c r="AA23" s="39"/>
      <c r="AB23" s="40"/>
      <c r="AC23" s="26"/>
      <c r="AD23" s="27"/>
      <c r="AE23" s="27"/>
      <c r="AF23" s="42"/>
      <c r="AG23" s="39"/>
      <c r="AH23" s="40"/>
      <c r="AI23" s="26"/>
      <c r="AJ23" s="27"/>
      <c r="AK23" s="27"/>
      <c r="AL23" s="42"/>
      <c r="AM23" s="39"/>
      <c r="AN23" s="40"/>
      <c r="AO23" s="26"/>
      <c r="AP23" s="27"/>
      <c r="AQ23" s="27"/>
      <c r="AR23" s="42"/>
      <c r="AS23" s="39"/>
      <c r="AT23" s="40"/>
      <c r="AU23" s="26"/>
      <c r="AV23" s="27"/>
      <c r="AW23" s="27"/>
      <c r="AX23" s="42"/>
      <c r="AY23" s="39"/>
      <c r="AZ23" s="40"/>
      <c r="BA23" s="26"/>
      <c r="BB23" s="27"/>
      <c r="BC23" s="27"/>
      <c r="BD23" s="42"/>
      <c r="BE23" s="39"/>
      <c r="BF23" s="40"/>
      <c r="BG23" s="26"/>
      <c r="BH23" s="27"/>
      <c r="BI23" s="27"/>
      <c r="BJ23" s="42"/>
      <c r="BK23" s="39"/>
      <c r="BL23" s="40"/>
      <c r="BM23" s="26"/>
      <c r="BN23" s="27"/>
      <c r="BO23" s="27"/>
      <c r="BP23" s="42"/>
      <c r="BQ23" s="37"/>
      <c r="BR23" s="40"/>
      <c r="BS23" s="26"/>
      <c r="BT23" s="27"/>
      <c r="BU23" s="27"/>
      <c r="BV23" s="42"/>
      <c r="BW23" s="39"/>
      <c r="BX23" s="40"/>
      <c r="BY23" s="26"/>
      <c r="BZ23" s="27"/>
      <c r="CA23" s="27"/>
      <c r="CB23" s="42"/>
      <c r="CC23" s="37"/>
      <c r="CD23" s="40"/>
    </row>
    <row r="24" spans="1:82" ht="34.15" customHeight="1" x14ac:dyDescent="0.25">
      <c r="A24" s="321"/>
      <c r="B24" s="335"/>
      <c r="C24" s="324"/>
      <c r="D24" s="324"/>
      <c r="E24" s="317"/>
      <c r="F24" s="319"/>
      <c r="G24" s="225"/>
      <c r="H24" s="121">
        <f t="shared" si="1"/>
        <v>0</v>
      </c>
      <c r="I24" s="122">
        <f t="shared" si="2"/>
        <v>0</v>
      </c>
      <c r="J24" s="117" t="s">
        <v>44</v>
      </c>
      <c r="K24" s="26"/>
      <c r="L24" s="27"/>
      <c r="M24" s="27"/>
      <c r="N24" s="28"/>
      <c r="O24" s="29"/>
      <c r="P24" s="30"/>
      <c r="Q24" s="26"/>
      <c r="R24" s="27"/>
      <c r="S24" s="27"/>
      <c r="T24" s="28"/>
      <c r="U24" s="31"/>
      <c r="V24" s="32"/>
      <c r="W24" s="26"/>
      <c r="X24" s="27"/>
      <c r="Y24" s="27"/>
      <c r="Z24" s="28"/>
      <c r="AA24" s="33"/>
      <c r="AB24" s="34"/>
      <c r="AC24" s="26"/>
      <c r="AD24" s="27"/>
      <c r="AE24" s="27"/>
      <c r="AF24" s="28"/>
      <c r="AG24" s="33"/>
      <c r="AH24" s="34"/>
      <c r="AI24" s="26"/>
      <c r="AJ24" s="27"/>
      <c r="AK24" s="27"/>
      <c r="AL24" s="28"/>
      <c r="AM24" s="33"/>
      <c r="AN24" s="34"/>
      <c r="AO24" s="26"/>
      <c r="AP24" s="27"/>
      <c r="AQ24" s="27"/>
      <c r="AR24" s="28"/>
      <c r="AS24" s="33"/>
      <c r="AT24" s="34"/>
      <c r="AU24" s="26"/>
      <c r="AV24" s="27"/>
      <c r="AW24" s="27"/>
      <c r="AX24" s="28"/>
      <c r="AY24" s="33"/>
      <c r="AZ24" s="34"/>
      <c r="BA24" s="26"/>
      <c r="BB24" s="27"/>
      <c r="BC24" s="27"/>
      <c r="BD24" s="28"/>
      <c r="BE24" s="33"/>
      <c r="BF24" s="34"/>
      <c r="BG24" s="26"/>
      <c r="BH24" s="27"/>
      <c r="BI24" s="27"/>
      <c r="BJ24" s="28"/>
      <c r="BK24" s="33"/>
      <c r="BL24" s="34"/>
      <c r="BM24" s="26"/>
      <c r="BN24" s="27"/>
      <c r="BO24" s="27"/>
      <c r="BP24" s="28"/>
      <c r="BQ24" s="31"/>
      <c r="BR24" s="34"/>
      <c r="BS24" s="26"/>
      <c r="BT24" s="27"/>
      <c r="BU24" s="27"/>
      <c r="BV24" s="28"/>
      <c r="BW24" s="33"/>
      <c r="BX24" s="34"/>
      <c r="BY24" s="26"/>
      <c r="BZ24" s="27"/>
      <c r="CA24" s="27"/>
      <c r="CB24" s="28"/>
      <c r="CC24" s="31"/>
      <c r="CD24" s="34"/>
    </row>
    <row r="25" spans="1:82" ht="34.15" customHeight="1" x14ac:dyDescent="0.25">
      <c r="A25" s="311">
        <v>9</v>
      </c>
      <c r="B25" s="335"/>
      <c r="C25" s="324"/>
      <c r="D25" s="324"/>
      <c r="E25" s="317"/>
      <c r="F25" s="319"/>
      <c r="G25" s="225"/>
      <c r="H25" s="118">
        <f t="shared" si="1"/>
        <v>0</v>
      </c>
      <c r="I25" s="119">
        <f t="shared" si="2"/>
        <v>0</v>
      </c>
      <c r="J25" s="120" t="s">
        <v>43</v>
      </c>
      <c r="K25" s="26"/>
      <c r="L25" s="27"/>
      <c r="M25" s="27"/>
      <c r="N25" s="28"/>
      <c r="O25" s="35"/>
      <c r="P25" s="36"/>
      <c r="Q25" s="26"/>
      <c r="R25" s="27"/>
      <c r="S25" s="27"/>
      <c r="T25" s="28"/>
      <c r="U25" s="37"/>
      <c r="V25" s="38"/>
      <c r="W25" s="26"/>
      <c r="X25" s="27"/>
      <c r="Y25" s="27"/>
      <c r="Z25" s="28"/>
      <c r="AA25" s="39"/>
      <c r="AB25" s="40"/>
      <c r="AC25" s="26"/>
      <c r="AD25" s="27"/>
      <c r="AE25" s="27"/>
      <c r="AF25" s="28"/>
      <c r="AG25" s="39"/>
      <c r="AH25" s="40"/>
      <c r="AI25" s="26"/>
      <c r="AJ25" s="27"/>
      <c r="AK25" s="27"/>
      <c r="AL25" s="28"/>
      <c r="AM25" s="39"/>
      <c r="AN25" s="40"/>
      <c r="AO25" s="26"/>
      <c r="AP25" s="27"/>
      <c r="AQ25" s="27"/>
      <c r="AR25" s="28"/>
      <c r="AS25" s="39"/>
      <c r="AT25" s="40"/>
      <c r="AU25" s="26"/>
      <c r="AV25" s="27"/>
      <c r="AW25" s="27"/>
      <c r="AX25" s="28"/>
      <c r="AY25" s="39"/>
      <c r="AZ25" s="40"/>
      <c r="BA25" s="26"/>
      <c r="BB25" s="27"/>
      <c r="BC25" s="27"/>
      <c r="BD25" s="28"/>
      <c r="BE25" s="39"/>
      <c r="BF25" s="40"/>
      <c r="BG25" s="26"/>
      <c r="BH25" s="27"/>
      <c r="BI25" s="27"/>
      <c r="BJ25" s="28"/>
      <c r="BK25" s="39"/>
      <c r="BL25" s="40"/>
      <c r="BM25" s="26"/>
      <c r="BN25" s="27"/>
      <c r="BO25" s="27"/>
      <c r="BP25" s="28"/>
      <c r="BQ25" s="37"/>
      <c r="BR25" s="40"/>
      <c r="BS25" s="26"/>
      <c r="BT25" s="27"/>
      <c r="BU25" s="27"/>
      <c r="BV25" s="28"/>
      <c r="BW25" s="39"/>
      <c r="BX25" s="40"/>
      <c r="BY25" s="26"/>
      <c r="BZ25" s="27"/>
      <c r="CA25" s="27"/>
      <c r="CB25" s="28"/>
      <c r="CC25" s="37"/>
      <c r="CD25" s="40"/>
    </row>
    <row r="26" spans="1:82" ht="34.15" customHeight="1" x14ac:dyDescent="0.25">
      <c r="A26" s="323"/>
      <c r="B26" s="335"/>
      <c r="C26" s="324"/>
      <c r="D26" s="324"/>
      <c r="E26" s="317"/>
      <c r="F26" s="319"/>
      <c r="G26" s="225"/>
      <c r="H26" s="121">
        <f t="shared" si="1"/>
        <v>0</v>
      </c>
      <c r="I26" s="122">
        <f t="shared" si="2"/>
        <v>0</v>
      </c>
      <c r="J26" s="117" t="s">
        <v>44</v>
      </c>
      <c r="K26" s="26"/>
      <c r="L26" s="27"/>
      <c r="M26" s="27"/>
      <c r="N26" s="28"/>
      <c r="O26" s="29"/>
      <c r="P26" s="30"/>
      <c r="Q26" s="26"/>
      <c r="R26" s="27"/>
      <c r="S26" s="27"/>
      <c r="T26" s="28"/>
      <c r="U26" s="31"/>
      <c r="V26" s="32"/>
      <c r="W26" s="26"/>
      <c r="X26" s="27"/>
      <c r="Y26" s="27"/>
      <c r="Z26" s="28"/>
      <c r="AA26" s="33"/>
      <c r="AB26" s="34"/>
      <c r="AC26" s="26"/>
      <c r="AD26" s="27"/>
      <c r="AE26" s="27"/>
      <c r="AF26" s="28"/>
      <c r="AG26" s="33"/>
      <c r="AH26" s="34"/>
      <c r="AI26" s="26"/>
      <c r="AJ26" s="27"/>
      <c r="AK26" s="27"/>
      <c r="AL26" s="28"/>
      <c r="AM26" s="33"/>
      <c r="AN26" s="34"/>
      <c r="AO26" s="26"/>
      <c r="AP26" s="27"/>
      <c r="AQ26" s="27"/>
      <c r="AR26" s="28"/>
      <c r="AS26" s="33"/>
      <c r="AT26" s="34"/>
      <c r="AU26" s="26"/>
      <c r="AV26" s="27"/>
      <c r="AW26" s="27"/>
      <c r="AX26" s="28"/>
      <c r="AY26" s="33"/>
      <c r="AZ26" s="34"/>
      <c r="BA26" s="26"/>
      <c r="BB26" s="27"/>
      <c r="BC26" s="27"/>
      <c r="BD26" s="28"/>
      <c r="BE26" s="33"/>
      <c r="BF26" s="34"/>
      <c r="BG26" s="26"/>
      <c r="BH26" s="27"/>
      <c r="BI26" s="27"/>
      <c r="BJ26" s="28"/>
      <c r="BK26" s="33"/>
      <c r="BL26" s="34"/>
      <c r="BM26" s="26"/>
      <c r="BN26" s="27"/>
      <c r="BO26" s="27"/>
      <c r="BP26" s="28"/>
      <c r="BQ26" s="31"/>
      <c r="BR26" s="34"/>
      <c r="BS26" s="26"/>
      <c r="BT26" s="27"/>
      <c r="BU26" s="27"/>
      <c r="BV26" s="28"/>
      <c r="BW26" s="33"/>
      <c r="BX26" s="34"/>
      <c r="BY26" s="26"/>
      <c r="BZ26" s="27"/>
      <c r="CA26" s="27"/>
      <c r="CB26" s="28"/>
      <c r="CC26" s="31"/>
      <c r="CD26" s="34"/>
    </row>
    <row r="27" spans="1:82" ht="34.15" customHeight="1" x14ac:dyDescent="0.25">
      <c r="A27" s="321">
        <v>10</v>
      </c>
      <c r="B27" s="335"/>
      <c r="C27" s="324"/>
      <c r="D27" s="324"/>
      <c r="E27" s="317"/>
      <c r="F27" s="319"/>
      <c r="G27" s="225"/>
      <c r="H27" s="118">
        <f t="shared" si="1"/>
        <v>0</v>
      </c>
      <c r="I27" s="119">
        <f t="shared" si="2"/>
        <v>0</v>
      </c>
      <c r="J27" s="120" t="s">
        <v>43</v>
      </c>
      <c r="K27" s="26"/>
      <c r="L27" s="27"/>
      <c r="M27" s="27"/>
      <c r="N27" s="28"/>
      <c r="O27" s="35"/>
      <c r="P27" s="36"/>
      <c r="Q27" s="26"/>
      <c r="R27" s="27"/>
      <c r="S27" s="27"/>
      <c r="T27" s="28"/>
      <c r="U27" s="37"/>
      <c r="V27" s="38"/>
      <c r="W27" s="26"/>
      <c r="X27" s="27"/>
      <c r="Y27" s="27"/>
      <c r="Z27" s="28"/>
      <c r="AA27" s="39"/>
      <c r="AB27" s="40"/>
      <c r="AC27" s="26"/>
      <c r="AD27" s="27"/>
      <c r="AE27" s="27"/>
      <c r="AF27" s="28"/>
      <c r="AG27" s="39"/>
      <c r="AH27" s="40"/>
      <c r="AI27" s="26"/>
      <c r="AJ27" s="27"/>
      <c r="AK27" s="27"/>
      <c r="AL27" s="28"/>
      <c r="AM27" s="39"/>
      <c r="AN27" s="40"/>
      <c r="AO27" s="26"/>
      <c r="AP27" s="27"/>
      <c r="AQ27" s="27"/>
      <c r="AR27" s="28"/>
      <c r="AS27" s="39"/>
      <c r="AT27" s="40"/>
      <c r="AU27" s="26"/>
      <c r="AV27" s="27"/>
      <c r="AW27" s="27"/>
      <c r="AX27" s="28"/>
      <c r="AY27" s="39"/>
      <c r="AZ27" s="40"/>
      <c r="BA27" s="26"/>
      <c r="BB27" s="27"/>
      <c r="BC27" s="27"/>
      <c r="BD27" s="28"/>
      <c r="BE27" s="39"/>
      <c r="BF27" s="40"/>
      <c r="BG27" s="26"/>
      <c r="BH27" s="27"/>
      <c r="BI27" s="27"/>
      <c r="BJ27" s="28"/>
      <c r="BK27" s="39"/>
      <c r="BL27" s="40"/>
      <c r="BM27" s="26"/>
      <c r="BN27" s="27"/>
      <c r="BO27" s="27"/>
      <c r="BP27" s="28"/>
      <c r="BQ27" s="37"/>
      <c r="BR27" s="40"/>
      <c r="BS27" s="26"/>
      <c r="BT27" s="27"/>
      <c r="BU27" s="27"/>
      <c r="BV27" s="28"/>
      <c r="BW27" s="39"/>
      <c r="BX27" s="40"/>
      <c r="BY27" s="26"/>
      <c r="BZ27" s="27"/>
      <c r="CA27" s="27"/>
      <c r="CB27" s="28"/>
      <c r="CC27" s="37"/>
      <c r="CD27" s="40"/>
    </row>
    <row r="28" spans="1:82" ht="34.15" customHeight="1" x14ac:dyDescent="0.25">
      <c r="A28" s="321"/>
      <c r="B28" s="335"/>
      <c r="C28" s="324"/>
      <c r="D28" s="324"/>
      <c r="E28" s="317"/>
      <c r="F28" s="319"/>
      <c r="G28" s="225"/>
      <c r="H28" s="121">
        <f t="shared" si="1"/>
        <v>0</v>
      </c>
      <c r="I28" s="122">
        <f t="shared" si="2"/>
        <v>0</v>
      </c>
      <c r="J28" s="117" t="s">
        <v>44</v>
      </c>
      <c r="K28" s="26"/>
      <c r="L28" s="27"/>
      <c r="M28" s="27"/>
      <c r="N28" s="28"/>
      <c r="O28" s="29"/>
      <c r="P28" s="30"/>
      <c r="Q28" s="26"/>
      <c r="R28" s="27"/>
      <c r="S28" s="27"/>
      <c r="T28" s="28"/>
      <c r="U28" s="31"/>
      <c r="V28" s="32"/>
      <c r="W28" s="26"/>
      <c r="X28" s="27"/>
      <c r="Y28" s="27"/>
      <c r="Z28" s="28"/>
      <c r="AA28" s="33"/>
      <c r="AB28" s="34"/>
      <c r="AC28" s="26"/>
      <c r="AD28" s="27"/>
      <c r="AE28" s="27"/>
      <c r="AF28" s="28"/>
      <c r="AG28" s="33"/>
      <c r="AH28" s="34"/>
      <c r="AI28" s="26"/>
      <c r="AJ28" s="27"/>
      <c r="AK28" s="27"/>
      <c r="AL28" s="28"/>
      <c r="AM28" s="33"/>
      <c r="AN28" s="34"/>
      <c r="AO28" s="26"/>
      <c r="AP28" s="27"/>
      <c r="AQ28" s="27"/>
      <c r="AR28" s="28"/>
      <c r="AS28" s="33"/>
      <c r="AT28" s="34"/>
      <c r="AU28" s="26"/>
      <c r="AV28" s="27"/>
      <c r="AW28" s="27"/>
      <c r="AX28" s="28"/>
      <c r="AY28" s="33"/>
      <c r="AZ28" s="34"/>
      <c r="BA28" s="26"/>
      <c r="BB28" s="27"/>
      <c r="BC28" s="27"/>
      <c r="BD28" s="28"/>
      <c r="BE28" s="33"/>
      <c r="BF28" s="34"/>
      <c r="BG28" s="26"/>
      <c r="BH28" s="27"/>
      <c r="BI28" s="27"/>
      <c r="BJ28" s="28"/>
      <c r="BK28" s="33"/>
      <c r="BL28" s="34"/>
      <c r="BM28" s="26"/>
      <c r="BN28" s="27"/>
      <c r="BO28" s="27"/>
      <c r="BP28" s="28"/>
      <c r="BQ28" s="31"/>
      <c r="BR28" s="34"/>
      <c r="BS28" s="26"/>
      <c r="BT28" s="27"/>
      <c r="BU28" s="27"/>
      <c r="BV28" s="28"/>
      <c r="BW28" s="33"/>
      <c r="BX28" s="34"/>
      <c r="BY28" s="26"/>
      <c r="BZ28" s="27"/>
      <c r="CA28" s="27"/>
      <c r="CB28" s="28"/>
      <c r="CC28" s="31"/>
      <c r="CD28" s="34"/>
    </row>
    <row r="29" spans="1:82" ht="34.15" customHeight="1" x14ac:dyDescent="0.25">
      <c r="A29" s="311">
        <v>11</v>
      </c>
      <c r="B29" s="335"/>
      <c r="C29" s="324"/>
      <c r="D29" s="324"/>
      <c r="E29" s="317"/>
      <c r="F29" s="319"/>
      <c r="G29" s="225"/>
      <c r="H29" s="118">
        <f t="shared" si="1"/>
        <v>0</v>
      </c>
      <c r="I29" s="119">
        <f t="shared" si="2"/>
        <v>0</v>
      </c>
      <c r="J29" s="120" t="s">
        <v>43</v>
      </c>
      <c r="K29" s="26"/>
      <c r="L29" s="27"/>
      <c r="M29" s="27"/>
      <c r="N29" s="28"/>
      <c r="O29" s="35"/>
      <c r="P29" s="36"/>
      <c r="Q29" s="26"/>
      <c r="R29" s="27"/>
      <c r="S29" s="27"/>
      <c r="T29" s="28"/>
      <c r="U29" s="37"/>
      <c r="V29" s="38"/>
      <c r="W29" s="26"/>
      <c r="X29" s="27"/>
      <c r="Y29" s="27"/>
      <c r="Z29" s="28"/>
      <c r="AA29" s="39"/>
      <c r="AB29" s="40"/>
      <c r="AC29" s="26"/>
      <c r="AD29" s="27"/>
      <c r="AE29" s="27"/>
      <c r="AF29" s="28"/>
      <c r="AG29" s="39"/>
      <c r="AH29" s="40"/>
      <c r="AI29" s="26"/>
      <c r="AJ29" s="27"/>
      <c r="AK29" s="27"/>
      <c r="AL29" s="28"/>
      <c r="AM29" s="39"/>
      <c r="AN29" s="40"/>
      <c r="AO29" s="26"/>
      <c r="AP29" s="27"/>
      <c r="AQ29" s="27"/>
      <c r="AR29" s="28"/>
      <c r="AS29" s="39"/>
      <c r="AT29" s="40"/>
      <c r="AU29" s="26"/>
      <c r="AV29" s="27"/>
      <c r="AW29" s="27"/>
      <c r="AX29" s="28"/>
      <c r="AY29" s="39"/>
      <c r="AZ29" s="40"/>
      <c r="BA29" s="26"/>
      <c r="BB29" s="27"/>
      <c r="BC29" s="27"/>
      <c r="BD29" s="28"/>
      <c r="BE29" s="39"/>
      <c r="BF29" s="40"/>
      <c r="BG29" s="26"/>
      <c r="BH29" s="27"/>
      <c r="BI29" s="27"/>
      <c r="BJ29" s="28"/>
      <c r="BK29" s="39"/>
      <c r="BL29" s="40"/>
      <c r="BM29" s="26"/>
      <c r="BN29" s="27"/>
      <c r="BO29" s="27"/>
      <c r="BP29" s="28"/>
      <c r="BQ29" s="37"/>
      <c r="BR29" s="40"/>
      <c r="BS29" s="26"/>
      <c r="BT29" s="27"/>
      <c r="BU29" s="27"/>
      <c r="BV29" s="28"/>
      <c r="BW29" s="39"/>
      <c r="BX29" s="40"/>
      <c r="BY29" s="26"/>
      <c r="BZ29" s="27"/>
      <c r="CA29" s="27"/>
      <c r="CB29" s="28"/>
      <c r="CC29" s="37"/>
      <c r="CD29" s="40"/>
    </row>
    <row r="30" spans="1:82" ht="34.15" customHeight="1" x14ac:dyDescent="0.25">
      <c r="A30" s="323"/>
      <c r="B30" s="335"/>
      <c r="C30" s="324"/>
      <c r="D30" s="324"/>
      <c r="E30" s="317"/>
      <c r="F30" s="319"/>
      <c r="G30" s="225"/>
      <c r="H30" s="121">
        <f t="shared" si="1"/>
        <v>0</v>
      </c>
      <c r="I30" s="122">
        <f t="shared" si="2"/>
        <v>0</v>
      </c>
      <c r="J30" s="117" t="s">
        <v>44</v>
      </c>
      <c r="K30" s="26"/>
      <c r="L30" s="27"/>
      <c r="M30" s="27"/>
      <c r="N30" s="28"/>
      <c r="O30" s="29"/>
      <c r="P30" s="30"/>
      <c r="Q30" s="26"/>
      <c r="R30" s="27"/>
      <c r="S30" s="27"/>
      <c r="T30" s="28"/>
      <c r="U30" s="31"/>
      <c r="V30" s="32"/>
      <c r="W30" s="26"/>
      <c r="X30" s="27"/>
      <c r="Y30" s="27"/>
      <c r="Z30" s="28"/>
      <c r="AA30" s="33"/>
      <c r="AB30" s="34"/>
      <c r="AC30" s="26"/>
      <c r="AD30" s="27"/>
      <c r="AE30" s="27"/>
      <c r="AF30" s="28"/>
      <c r="AG30" s="33"/>
      <c r="AH30" s="34"/>
      <c r="AI30" s="26"/>
      <c r="AJ30" s="27"/>
      <c r="AK30" s="27"/>
      <c r="AL30" s="28"/>
      <c r="AM30" s="33"/>
      <c r="AN30" s="34"/>
      <c r="AO30" s="26"/>
      <c r="AP30" s="27"/>
      <c r="AQ30" s="27"/>
      <c r="AR30" s="28"/>
      <c r="AS30" s="33"/>
      <c r="AT30" s="34"/>
      <c r="AU30" s="26"/>
      <c r="AV30" s="27"/>
      <c r="AW30" s="27"/>
      <c r="AX30" s="28"/>
      <c r="AY30" s="33"/>
      <c r="AZ30" s="34"/>
      <c r="BA30" s="26"/>
      <c r="BB30" s="27"/>
      <c r="BC30" s="27"/>
      <c r="BD30" s="28"/>
      <c r="BE30" s="33"/>
      <c r="BF30" s="34"/>
      <c r="BG30" s="26"/>
      <c r="BH30" s="27"/>
      <c r="BI30" s="27"/>
      <c r="BJ30" s="28"/>
      <c r="BK30" s="33"/>
      <c r="BL30" s="34"/>
      <c r="BM30" s="26"/>
      <c r="BN30" s="27"/>
      <c r="BO30" s="27"/>
      <c r="BP30" s="28"/>
      <c r="BQ30" s="31"/>
      <c r="BR30" s="34"/>
      <c r="BS30" s="26"/>
      <c r="BT30" s="27"/>
      <c r="BU30" s="27"/>
      <c r="BV30" s="28"/>
      <c r="BW30" s="33"/>
      <c r="BX30" s="34"/>
      <c r="BY30" s="26"/>
      <c r="BZ30" s="27"/>
      <c r="CA30" s="27"/>
      <c r="CB30" s="28"/>
      <c r="CC30" s="31"/>
      <c r="CD30" s="34"/>
    </row>
    <row r="31" spans="1:82" ht="34.15" customHeight="1" x14ac:dyDescent="0.25">
      <c r="A31" s="321">
        <v>12</v>
      </c>
      <c r="B31" s="335"/>
      <c r="C31" s="324"/>
      <c r="D31" s="324"/>
      <c r="E31" s="339"/>
      <c r="F31" s="319"/>
      <c r="G31" s="225"/>
      <c r="H31" s="118">
        <f t="shared" si="1"/>
        <v>0</v>
      </c>
      <c r="I31" s="119">
        <f t="shared" si="2"/>
        <v>0</v>
      </c>
      <c r="J31" s="120" t="s">
        <v>43</v>
      </c>
      <c r="K31" s="26"/>
      <c r="L31" s="27"/>
      <c r="M31" s="27"/>
      <c r="N31" s="28"/>
      <c r="O31" s="35"/>
      <c r="P31" s="36"/>
      <c r="Q31" s="26"/>
      <c r="R31" s="27"/>
      <c r="S31" s="27"/>
      <c r="T31" s="28"/>
      <c r="U31" s="37"/>
      <c r="V31" s="38"/>
      <c r="W31" s="26"/>
      <c r="X31" s="27"/>
      <c r="Y31" s="27"/>
      <c r="Z31" s="28"/>
      <c r="AA31" s="39"/>
      <c r="AB31" s="40"/>
      <c r="AC31" s="26"/>
      <c r="AD31" s="27"/>
      <c r="AE31" s="27"/>
      <c r="AF31" s="28"/>
      <c r="AG31" s="39"/>
      <c r="AH31" s="40"/>
      <c r="AI31" s="26"/>
      <c r="AJ31" s="27"/>
      <c r="AK31" s="27"/>
      <c r="AL31" s="28"/>
      <c r="AM31" s="39"/>
      <c r="AN31" s="40"/>
      <c r="AO31" s="26"/>
      <c r="AP31" s="27"/>
      <c r="AQ31" s="27"/>
      <c r="AR31" s="28"/>
      <c r="AS31" s="39"/>
      <c r="AT31" s="40"/>
      <c r="AU31" s="26"/>
      <c r="AV31" s="27"/>
      <c r="AW31" s="27"/>
      <c r="AX31" s="28"/>
      <c r="AY31" s="39"/>
      <c r="AZ31" s="40"/>
      <c r="BA31" s="26"/>
      <c r="BB31" s="27"/>
      <c r="BC31" s="27"/>
      <c r="BD31" s="28"/>
      <c r="BE31" s="39"/>
      <c r="BF31" s="40"/>
      <c r="BG31" s="26"/>
      <c r="BH31" s="27"/>
      <c r="BI31" s="27"/>
      <c r="BJ31" s="28"/>
      <c r="BK31" s="39"/>
      <c r="BL31" s="40"/>
      <c r="BM31" s="26"/>
      <c r="BN31" s="27"/>
      <c r="BO31" s="27"/>
      <c r="BP31" s="28"/>
      <c r="BQ31" s="37"/>
      <c r="BR31" s="40"/>
      <c r="BS31" s="26"/>
      <c r="BT31" s="27"/>
      <c r="BU31" s="27"/>
      <c r="BV31" s="28"/>
      <c r="BW31" s="39"/>
      <c r="BX31" s="40"/>
      <c r="BY31" s="26"/>
      <c r="BZ31" s="27"/>
      <c r="CA31" s="27"/>
      <c r="CB31" s="28"/>
      <c r="CC31" s="37"/>
      <c r="CD31" s="40"/>
    </row>
    <row r="32" spans="1:82" ht="34.15" customHeight="1" x14ac:dyDescent="0.25">
      <c r="A32" s="321"/>
      <c r="B32" s="335"/>
      <c r="C32" s="324"/>
      <c r="D32" s="324"/>
      <c r="E32" s="339"/>
      <c r="F32" s="319"/>
      <c r="G32" s="225"/>
      <c r="H32" s="121">
        <f t="shared" si="1"/>
        <v>0</v>
      </c>
      <c r="I32" s="122">
        <f t="shared" si="2"/>
        <v>0</v>
      </c>
      <c r="J32" s="117" t="s">
        <v>44</v>
      </c>
      <c r="K32" s="26"/>
      <c r="L32" s="27"/>
      <c r="M32" s="27"/>
      <c r="N32" s="28"/>
      <c r="O32" s="29"/>
      <c r="P32" s="30"/>
      <c r="Q32" s="26"/>
      <c r="R32" s="27"/>
      <c r="S32" s="27"/>
      <c r="T32" s="28"/>
      <c r="U32" s="31"/>
      <c r="V32" s="32"/>
      <c r="W32" s="26"/>
      <c r="X32" s="27"/>
      <c r="Y32" s="27"/>
      <c r="Z32" s="28"/>
      <c r="AA32" s="33"/>
      <c r="AB32" s="34"/>
      <c r="AC32" s="26"/>
      <c r="AD32" s="27"/>
      <c r="AE32" s="27"/>
      <c r="AF32" s="28"/>
      <c r="AG32" s="33"/>
      <c r="AH32" s="34"/>
      <c r="AI32" s="26"/>
      <c r="AJ32" s="27"/>
      <c r="AK32" s="27"/>
      <c r="AL32" s="28"/>
      <c r="AM32" s="33"/>
      <c r="AN32" s="34"/>
      <c r="AO32" s="26"/>
      <c r="AP32" s="27"/>
      <c r="AQ32" s="27"/>
      <c r="AR32" s="28"/>
      <c r="AS32" s="33"/>
      <c r="AT32" s="34"/>
      <c r="AU32" s="26"/>
      <c r="AV32" s="27"/>
      <c r="AW32" s="27"/>
      <c r="AX32" s="28"/>
      <c r="AY32" s="33"/>
      <c r="AZ32" s="34"/>
      <c r="BA32" s="26"/>
      <c r="BB32" s="27"/>
      <c r="BC32" s="27"/>
      <c r="BD32" s="28"/>
      <c r="BE32" s="33"/>
      <c r="BF32" s="34"/>
      <c r="BG32" s="26"/>
      <c r="BH32" s="27"/>
      <c r="BI32" s="27"/>
      <c r="BJ32" s="28"/>
      <c r="BK32" s="33"/>
      <c r="BL32" s="34"/>
      <c r="BM32" s="26"/>
      <c r="BN32" s="27"/>
      <c r="BO32" s="27"/>
      <c r="BP32" s="28"/>
      <c r="BQ32" s="31"/>
      <c r="BR32" s="34"/>
      <c r="BS32" s="26"/>
      <c r="BT32" s="27"/>
      <c r="BU32" s="27"/>
      <c r="BV32" s="28"/>
      <c r="BW32" s="33"/>
      <c r="BX32" s="34"/>
      <c r="BY32" s="26"/>
      <c r="BZ32" s="27"/>
      <c r="CA32" s="27"/>
      <c r="CB32" s="28"/>
      <c r="CC32" s="31"/>
      <c r="CD32" s="34"/>
    </row>
    <row r="33" spans="1:82" ht="34.15" customHeight="1" x14ac:dyDescent="0.25">
      <c r="A33" s="311">
        <v>13</v>
      </c>
      <c r="B33" s="335"/>
      <c r="C33" s="324"/>
      <c r="D33" s="324"/>
      <c r="E33" s="317"/>
      <c r="F33" s="319"/>
      <c r="G33" s="225"/>
      <c r="H33" s="118">
        <f t="shared" si="1"/>
        <v>0</v>
      </c>
      <c r="I33" s="119">
        <f t="shared" si="2"/>
        <v>0</v>
      </c>
      <c r="J33" s="120" t="s">
        <v>43</v>
      </c>
      <c r="K33" s="26"/>
      <c r="L33" s="27"/>
      <c r="M33" s="27"/>
      <c r="N33" s="28"/>
      <c r="O33" s="35"/>
      <c r="P33" s="36"/>
      <c r="Q33" s="26"/>
      <c r="R33" s="27"/>
      <c r="S33" s="27"/>
      <c r="T33" s="28"/>
      <c r="U33" s="37"/>
      <c r="V33" s="38"/>
      <c r="W33" s="26"/>
      <c r="X33" s="27"/>
      <c r="Y33" s="27"/>
      <c r="Z33" s="28"/>
      <c r="AA33" s="39"/>
      <c r="AB33" s="40"/>
      <c r="AC33" s="26"/>
      <c r="AD33" s="27"/>
      <c r="AE33" s="27"/>
      <c r="AF33" s="28"/>
      <c r="AG33" s="39"/>
      <c r="AH33" s="40"/>
      <c r="AI33" s="26"/>
      <c r="AJ33" s="27"/>
      <c r="AK33" s="27"/>
      <c r="AL33" s="28"/>
      <c r="AM33" s="39"/>
      <c r="AN33" s="40"/>
      <c r="AO33" s="26"/>
      <c r="AP33" s="27"/>
      <c r="AQ33" s="27"/>
      <c r="AR33" s="28"/>
      <c r="AS33" s="39"/>
      <c r="AT33" s="40"/>
      <c r="AU33" s="26"/>
      <c r="AV33" s="27"/>
      <c r="AW33" s="27"/>
      <c r="AX33" s="28"/>
      <c r="AY33" s="39"/>
      <c r="AZ33" s="40"/>
      <c r="BA33" s="26"/>
      <c r="BB33" s="27"/>
      <c r="BC33" s="27"/>
      <c r="BD33" s="28"/>
      <c r="BE33" s="39"/>
      <c r="BF33" s="40"/>
      <c r="BG33" s="26"/>
      <c r="BH33" s="27"/>
      <c r="BI33" s="27"/>
      <c r="BJ33" s="28"/>
      <c r="BK33" s="39"/>
      <c r="BL33" s="40"/>
      <c r="BM33" s="26"/>
      <c r="BN33" s="27"/>
      <c r="BO33" s="27"/>
      <c r="BP33" s="28"/>
      <c r="BQ33" s="37"/>
      <c r="BR33" s="40"/>
      <c r="BS33" s="26"/>
      <c r="BT33" s="27"/>
      <c r="BU33" s="27"/>
      <c r="BV33" s="28"/>
      <c r="BW33" s="39"/>
      <c r="BX33" s="40"/>
      <c r="BY33" s="26"/>
      <c r="BZ33" s="27"/>
      <c r="CA33" s="27"/>
      <c r="CB33" s="28"/>
      <c r="CC33" s="37"/>
      <c r="CD33" s="40"/>
    </row>
    <row r="34" spans="1:82" ht="34.15" customHeight="1" x14ac:dyDescent="0.25">
      <c r="A34" s="323"/>
      <c r="B34" s="335"/>
      <c r="C34" s="324"/>
      <c r="D34" s="324"/>
      <c r="E34" s="317"/>
      <c r="F34" s="319"/>
      <c r="G34" s="225"/>
      <c r="H34" s="121">
        <f t="shared" si="1"/>
        <v>0</v>
      </c>
      <c r="I34" s="122">
        <f t="shared" si="2"/>
        <v>0</v>
      </c>
      <c r="J34" s="117" t="s">
        <v>44</v>
      </c>
      <c r="K34" s="26"/>
      <c r="L34" s="27"/>
      <c r="M34" s="27"/>
      <c r="N34" s="28"/>
      <c r="O34" s="29"/>
      <c r="P34" s="30"/>
      <c r="Q34" s="26"/>
      <c r="R34" s="27"/>
      <c r="S34" s="27"/>
      <c r="T34" s="28"/>
      <c r="U34" s="31"/>
      <c r="V34" s="32"/>
      <c r="W34" s="26"/>
      <c r="X34" s="27"/>
      <c r="Y34" s="27"/>
      <c r="Z34" s="28"/>
      <c r="AA34" s="33"/>
      <c r="AB34" s="34"/>
      <c r="AC34" s="26"/>
      <c r="AD34" s="27"/>
      <c r="AE34" s="27"/>
      <c r="AF34" s="28"/>
      <c r="AG34" s="33"/>
      <c r="AH34" s="34"/>
      <c r="AI34" s="26"/>
      <c r="AJ34" s="27"/>
      <c r="AK34" s="27"/>
      <c r="AL34" s="28"/>
      <c r="AM34" s="33"/>
      <c r="AN34" s="34"/>
      <c r="AO34" s="26"/>
      <c r="AP34" s="27"/>
      <c r="AQ34" s="27"/>
      <c r="AR34" s="28"/>
      <c r="AS34" s="33"/>
      <c r="AT34" s="34"/>
      <c r="AU34" s="26"/>
      <c r="AV34" s="27"/>
      <c r="AW34" s="27"/>
      <c r="AX34" s="28"/>
      <c r="AY34" s="33"/>
      <c r="AZ34" s="34"/>
      <c r="BA34" s="26"/>
      <c r="BB34" s="27"/>
      <c r="BC34" s="27"/>
      <c r="BD34" s="28"/>
      <c r="BE34" s="33"/>
      <c r="BF34" s="34"/>
      <c r="BG34" s="26"/>
      <c r="BH34" s="27"/>
      <c r="BI34" s="27"/>
      <c r="BJ34" s="28"/>
      <c r="BK34" s="33"/>
      <c r="BL34" s="34"/>
      <c r="BM34" s="26"/>
      <c r="BN34" s="27"/>
      <c r="BO34" s="27"/>
      <c r="BP34" s="28"/>
      <c r="BQ34" s="31"/>
      <c r="BR34" s="34"/>
      <c r="BS34" s="26"/>
      <c r="BT34" s="27"/>
      <c r="BU34" s="27"/>
      <c r="BV34" s="28"/>
      <c r="BW34" s="33"/>
      <c r="BX34" s="34"/>
      <c r="BY34" s="26"/>
      <c r="BZ34" s="27"/>
      <c r="CA34" s="27"/>
      <c r="CB34" s="28"/>
      <c r="CC34" s="31"/>
      <c r="CD34" s="34"/>
    </row>
    <row r="35" spans="1:82" ht="34.15" customHeight="1" x14ac:dyDescent="0.25">
      <c r="A35" s="321">
        <v>14</v>
      </c>
      <c r="B35" s="335"/>
      <c r="C35" s="324"/>
      <c r="D35" s="324"/>
      <c r="E35" s="317"/>
      <c r="F35" s="319"/>
      <c r="G35" s="225"/>
      <c r="H35" s="118">
        <f t="shared" si="1"/>
        <v>0</v>
      </c>
      <c r="I35" s="119">
        <f t="shared" si="2"/>
        <v>0</v>
      </c>
      <c r="J35" s="120" t="s">
        <v>43</v>
      </c>
      <c r="K35" s="26"/>
      <c r="L35" s="27"/>
      <c r="M35" s="27"/>
      <c r="N35" s="28"/>
      <c r="O35" s="35"/>
      <c r="P35" s="36"/>
      <c r="Q35" s="26"/>
      <c r="R35" s="27"/>
      <c r="S35" s="27"/>
      <c r="T35" s="28"/>
      <c r="U35" s="37"/>
      <c r="V35" s="38"/>
      <c r="W35" s="26"/>
      <c r="X35" s="27"/>
      <c r="Y35" s="27"/>
      <c r="Z35" s="28"/>
      <c r="AA35" s="39"/>
      <c r="AB35" s="40"/>
      <c r="AC35" s="26"/>
      <c r="AD35" s="27"/>
      <c r="AE35" s="27"/>
      <c r="AF35" s="28"/>
      <c r="AG35" s="39"/>
      <c r="AH35" s="40"/>
      <c r="AI35" s="26"/>
      <c r="AJ35" s="27"/>
      <c r="AK35" s="27"/>
      <c r="AL35" s="28"/>
      <c r="AM35" s="39"/>
      <c r="AN35" s="40"/>
      <c r="AO35" s="26"/>
      <c r="AP35" s="27"/>
      <c r="AQ35" s="27"/>
      <c r="AR35" s="28"/>
      <c r="AS35" s="39"/>
      <c r="AT35" s="40"/>
      <c r="AU35" s="26"/>
      <c r="AV35" s="27"/>
      <c r="AW35" s="27"/>
      <c r="AX35" s="28"/>
      <c r="AY35" s="39"/>
      <c r="AZ35" s="40"/>
      <c r="BA35" s="26"/>
      <c r="BB35" s="27"/>
      <c r="BC35" s="27"/>
      <c r="BD35" s="28"/>
      <c r="BE35" s="39"/>
      <c r="BF35" s="40"/>
      <c r="BG35" s="26"/>
      <c r="BH35" s="27"/>
      <c r="BI35" s="27"/>
      <c r="BJ35" s="28"/>
      <c r="BK35" s="39"/>
      <c r="BL35" s="40"/>
      <c r="BM35" s="26"/>
      <c r="BN35" s="27"/>
      <c r="BO35" s="27"/>
      <c r="BP35" s="28"/>
      <c r="BQ35" s="37"/>
      <c r="BR35" s="40"/>
      <c r="BS35" s="26"/>
      <c r="BT35" s="27"/>
      <c r="BU35" s="27"/>
      <c r="BV35" s="28"/>
      <c r="BW35" s="39"/>
      <c r="BX35" s="40"/>
      <c r="BY35" s="26"/>
      <c r="BZ35" s="27"/>
      <c r="CA35" s="27"/>
      <c r="CB35" s="28"/>
      <c r="CC35" s="37"/>
      <c r="CD35" s="40"/>
    </row>
    <row r="36" spans="1:82" ht="34.15" customHeight="1" x14ac:dyDescent="0.25">
      <c r="A36" s="321"/>
      <c r="B36" s="335"/>
      <c r="C36" s="324"/>
      <c r="D36" s="324"/>
      <c r="E36" s="317"/>
      <c r="F36" s="319"/>
      <c r="G36" s="225"/>
      <c r="H36" s="121">
        <f t="shared" si="1"/>
        <v>0</v>
      </c>
      <c r="I36" s="122">
        <f t="shared" si="2"/>
        <v>0</v>
      </c>
      <c r="J36" s="117" t="s">
        <v>44</v>
      </c>
      <c r="K36" s="26"/>
      <c r="L36" s="27"/>
      <c r="M36" s="27"/>
      <c r="N36" s="28"/>
      <c r="O36" s="29"/>
      <c r="P36" s="30"/>
      <c r="Q36" s="26"/>
      <c r="R36" s="27"/>
      <c r="S36" s="27"/>
      <c r="T36" s="28"/>
      <c r="U36" s="31"/>
      <c r="V36" s="32"/>
      <c r="W36" s="26"/>
      <c r="X36" s="27"/>
      <c r="Y36" s="27"/>
      <c r="Z36" s="28"/>
      <c r="AA36" s="33"/>
      <c r="AB36" s="34"/>
      <c r="AC36" s="26"/>
      <c r="AD36" s="27"/>
      <c r="AE36" s="27"/>
      <c r="AF36" s="28"/>
      <c r="AG36" s="33"/>
      <c r="AH36" s="34"/>
      <c r="AI36" s="26"/>
      <c r="AJ36" s="27"/>
      <c r="AK36" s="27"/>
      <c r="AL36" s="28"/>
      <c r="AM36" s="33"/>
      <c r="AN36" s="34"/>
      <c r="AO36" s="26"/>
      <c r="AP36" s="27"/>
      <c r="AQ36" s="27"/>
      <c r="AR36" s="28"/>
      <c r="AS36" s="33"/>
      <c r="AT36" s="34"/>
      <c r="AU36" s="26"/>
      <c r="AV36" s="27"/>
      <c r="AW36" s="27"/>
      <c r="AX36" s="28"/>
      <c r="AY36" s="33"/>
      <c r="AZ36" s="34"/>
      <c r="BA36" s="26"/>
      <c r="BB36" s="27"/>
      <c r="BC36" s="27"/>
      <c r="BD36" s="28"/>
      <c r="BE36" s="33"/>
      <c r="BF36" s="34"/>
      <c r="BG36" s="26"/>
      <c r="BH36" s="27"/>
      <c r="BI36" s="27"/>
      <c r="BJ36" s="28"/>
      <c r="BK36" s="33"/>
      <c r="BL36" s="34"/>
      <c r="BM36" s="26"/>
      <c r="BN36" s="27"/>
      <c r="BO36" s="27"/>
      <c r="BP36" s="28"/>
      <c r="BQ36" s="31"/>
      <c r="BR36" s="34"/>
      <c r="BS36" s="26"/>
      <c r="BT36" s="27"/>
      <c r="BU36" s="27"/>
      <c r="BV36" s="28"/>
      <c r="BW36" s="33"/>
      <c r="BX36" s="34"/>
      <c r="BY36" s="26"/>
      <c r="BZ36" s="27"/>
      <c r="CA36" s="27"/>
      <c r="CB36" s="28"/>
      <c r="CC36" s="31"/>
      <c r="CD36" s="34"/>
    </row>
    <row r="37" spans="1:82" ht="34.15" customHeight="1" x14ac:dyDescent="0.25">
      <c r="A37" s="311">
        <v>15</v>
      </c>
      <c r="B37" s="335"/>
      <c r="C37" s="324"/>
      <c r="D37" s="324"/>
      <c r="E37" s="317"/>
      <c r="F37" s="319"/>
      <c r="G37" s="225"/>
      <c r="H37" s="118">
        <f t="shared" si="1"/>
        <v>0</v>
      </c>
      <c r="I37" s="119">
        <f t="shared" si="2"/>
        <v>0</v>
      </c>
      <c r="J37" s="120" t="s">
        <v>43</v>
      </c>
      <c r="K37" s="26"/>
      <c r="L37" s="27"/>
      <c r="M37" s="27"/>
      <c r="N37" s="28"/>
      <c r="O37" s="43"/>
      <c r="P37" s="36"/>
      <c r="Q37" s="26"/>
      <c r="R37" s="27"/>
      <c r="S37" s="27"/>
      <c r="T37" s="28"/>
      <c r="U37" s="44"/>
      <c r="V37" s="38"/>
      <c r="W37" s="26"/>
      <c r="X37" s="27"/>
      <c r="Y37" s="27"/>
      <c r="Z37" s="28"/>
      <c r="AA37" s="45"/>
      <c r="AB37" s="40"/>
      <c r="AC37" s="26"/>
      <c r="AD37" s="27"/>
      <c r="AE37" s="27"/>
      <c r="AF37" s="28"/>
      <c r="AG37" s="45"/>
      <c r="AH37" s="40"/>
      <c r="AI37" s="26"/>
      <c r="AJ37" s="27"/>
      <c r="AK37" s="27"/>
      <c r="AL37" s="28"/>
      <c r="AM37" s="45"/>
      <c r="AN37" s="40"/>
      <c r="AO37" s="26"/>
      <c r="AP37" s="27"/>
      <c r="AQ37" s="27"/>
      <c r="AR37" s="28"/>
      <c r="AS37" s="45"/>
      <c r="AT37" s="40"/>
      <c r="AU37" s="26"/>
      <c r="AV37" s="27"/>
      <c r="AW37" s="27"/>
      <c r="AX37" s="28"/>
      <c r="AY37" s="45"/>
      <c r="AZ37" s="40"/>
      <c r="BA37" s="26"/>
      <c r="BB37" s="27"/>
      <c r="BC37" s="27"/>
      <c r="BD37" s="28"/>
      <c r="BE37" s="45"/>
      <c r="BF37" s="40"/>
      <c r="BG37" s="26"/>
      <c r="BH37" s="27"/>
      <c r="BI37" s="27"/>
      <c r="BJ37" s="28"/>
      <c r="BK37" s="45"/>
      <c r="BL37" s="40"/>
      <c r="BM37" s="26"/>
      <c r="BN37" s="27"/>
      <c r="BO37" s="27"/>
      <c r="BP37" s="28"/>
      <c r="BQ37" s="44"/>
      <c r="BR37" s="40"/>
      <c r="BS37" s="26"/>
      <c r="BT37" s="27"/>
      <c r="BU37" s="27"/>
      <c r="BV37" s="28"/>
      <c r="BW37" s="45"/>
      <c r="BX37" s="40"/>
      <c r="BY37" s="26"/>
      <c r="BZ37" s="27"/>
      <c r="CA37" s="27"/>
      <c r="CB37" s="28"/>
      <c r="CC37" s="44"/>
      <c r="CD37" s="40"/>
    </row>
    <row r="38" spans="1:82" ht="34.15" customHeight="1" x14ac:dyDescent="0.25">
      <c r="A38" s="323"/>
      <c r="B38" s="335"/>
      <c r="C38" s="324"/>
      <c r="D38" s="324"/>
      <c r="E38" s="317"/>
      <c r="F38" s="319"/>
      <c r="G38" s="225"/>
      <c r="H38" s="121">
        <f t="shared" si="1"/>
        <v>0</v>
      </c>
      <c r="I38" s="122">
        <f t="shared" si="2"/>
        <v>0</v>
      </c>
      <c r="J38" s="117" t="s">
        <v>44</v>
      </c>
      <c r="K38" s="26"/>
      <c r="L38" s="27"/>
      <c r="M38" s="27"/>
      <c r="N38" s="28"/>
      <c r="O38" s="29"/>
      <c r="P38" s="30"/>
      <c r="Q38" s="26"/>
      <c r="R38" s="27"/>
      <c r="S38" s="27"/>
      <c r="T38" s="28"/>
      <c r="U38" s="31"/>
      <c r="V38" s="32"/>
      <c r="W38" s="26"/>
      <c r="X38" s="27"/>
      <c r="Y38" s="27"/>
      <c r="Z38" s="28"/>
      <c r="AA38" s="33"/>
      <c r="AB38" s="34"/>
      <c r="AC38" s="26"/>
      <c r="AD38" s="27"/>
      <c r="AE38" s="27"/>
      <c r="AF38" s="28"/>
      <c r="AG38" s="33"/>
      <c r="AH38" s="34"/>
      <c r="AI38" s="26"/>
      <c r="AJ38" s="27"/>
      <c r="AK38" s="27"/>
      <c r="AL38" s="28"/>
      <c r="AM38" s="33"/>
      <c r="AN38" s="34"/>
      <c r="AO38" s="26"/>
      <c r="AP38" s="27"/>
      <c r="AQ38" s="27"/>
      <c r="AR38" s="28"/>
      <c r="AS38" s="33"/>
      <c r="AT38" s="34"/>
      <c r="AU38" s="26"/>
      <c r="AV38" s="27"/>
      <c r="AW38" s="27"/>
      <c r="AX38" s="28"/>
      <c r="AY38" s="33"/>
      <c r="AZ38" s="34"/>
      <c r="BA38" s="26"/>
      <c r="BB38" s="27"/>
      <c r="BC38" s="27"/>
      <c r="BD38" s="28"/>
      <c r="BE38" s="33"/>
      <c r="BF38" s="34"/>
      <c r="BG38" s="26"/>
      <c r="BH38" s="27"/>
      <c r="BI38" s="27"/>
      <c r="BJ38" s="28"/>
      <c r="BK38" s="33"/>
      <c r="BL38" s="34"/>
      <c r="BM38" s="26"/>
      <c r="BN38" s="27"/>
      <c r="BO38" s="27"/>
      <c r="BP38" s="28"/>
      <c r="BQ38" s="31"/>
      <c r="BR38" s="34"/>
      <c r="BS38" s="26"/>
      <c r="BT38" s="27"/>
      <c r="BU38" s="27"/>
      <c r="BV38" s="28"/>
      <c r="BW38" s="33"/>
      <c r="BX38" s="34"/>
      <c r="BY38" s="26"/>
      <c r="BZ38" s="27"/>
      <c r="CA38" s="27"/>
      <c r="CB38" s="28"/>
      <c r="CC38" s="31"/>
      <c r="CD38" s="34"/>
    </row>
    <row r="39" spans="1:82" ht="34.15" customHeight="1" x14ac:dyDescent="0.25">
      <c r="A39" s="321">
        <v>16</v>
      </c>
      <c r="B39" s="335"/>
      <c r="C39" s="334"/>
      <c r="D39" s="334"/>
      <c r="E39" s="325"/>
      <c r="F39" s="326"/>
      <c r="G39" s="225"/>
      <c r="H39" s="118">
        <f t="shared" si="1"/>
        <v>0</v>
      </c>
      <c r="I39" s="119">
        <f t="shared" si="2"/>
        <v>0</v>
      </c>
      <c r="J39" s="120" t="s">
        <v>43</v>
      </c>
      <c r="K39" s="26"/>
      <c r="L39" s="27"/>
      <c r="M39" s="27"/>
      <c r="N39" s="28"/>
      <c r="O39" s="35"/>
      <c r="P39" s="36"/>
      <c r="Q39" s="26"/>
      <c r="R39" s="27"/>
      <c r="S39" s="27"/>
      <c r="T39" s="28"/>
      <c r="U39" s="37"/>
      <c r="V39" s="38"/>
      <c r="W39" s="26"/>
      <c r="X39" s="27"/>
      <c r="Y39" s="27"/>
      <c r="Z39" s="28"/>
      <c r="AA39" s="39"/>
      <c r="AB39" s="40"/>
      <c r="AC39" s="26"/>
      <c r="AD39" s="27"/>
      <c r="AE39" s="27"/>
      <c r="AF39" s="28"/>
      <c r="AG39" s="39"/>
      <c r="AH39" s="40"/>
      <c r="AI39" s="26"/>
      <c r="AJ39" s="27"/>
      <c r="AK39" s="27"/>
      <c r="AL39" s="28"/>
      <c r="AM39" s="39"/>
      <c r="AN39" s="40"/>
      <c r="AO39" s="26"/>
      <c r="AP39" s="27"/>
      <c r="AQ39" s="27"/>
      <c r="AR39" s="28"/>
      <c r="AS39" s="39"/>
      <c r="AT39" s="40"/>
      <c r="AU39" s="26"/>
      <c r="AV39" s="27"/>
      <c r="AW39" s="27"/>
      <c r="AX39" s="28"/>
      <c r="AY39" s="39"/>
      <c r="AZ39" s="40"/>
      <c r="BA39" s="26"/>
      <c r="BB39" s="27"/>
      <c r="BC39" s="27"/>
      <c r="BD39" s="28"/>
      <c r="BE39" s="39"/>
      <c r="BF39" s="40"/>
      <c r="BG39" s="26"/>
      <c r="BH39" s="27"/>
      <c r="BI39" s="27"/>
      <c r="BJ39" s="28"/>
      <c r="BK39" s="39"/>
      <c r="BL39" s="40"/>
      <c r="BM39" s="26"/>
      <c r="BN39" s="27"/>
      <c r="BO39" s="27"/>
      <c r="BP39" s="28"/>
      <c r="BQ39" s="37"/>
      <c r="BR39" s="40"/>
      <c r="BS39" s="26"/>
      <c r="BT39" s="27"/>
      <c r="BU39" s="27"/>
      <c r="BV39" s="28"/>
      <c r="BW39" s="39"/>
      <c r="BX39" s="40"/>
      <c r="BY39" s="26"/>
      <c r="BZ39" s="27"/>
      <c r="CA39" s="27"/>
      <c r="CB39" s="28"/>
      <c r="CC39" s="37"/>
      <c r="CD39" s="40"/>
    </row>
    <row r="40" spans="1:82" ht="34.15" customHeight="1" x14ac:dyDescent="0.25">
      <c r="A40" s="321"/>
      <c r="B40" s="335"/>
      <c r="C40" s="334"/>
      <c r="D40" s="334"/>
      <c r="E40" s="325"/>
      <c r="F40" s="326"/>
      <c r="G40" s="225"/>
      <c r="H40" s="121">
        <f t="shared" si="1"/>
        <v>0</v>
      </c>
      <c r="I40" s="122">
        <f t="shared" si="2"/>
        <v>0</v>
      </c>
      <c r="J40" s="117" t="s">
        <v>44</v>
      </c>
      <c r="K40" s="26"/>
      <c r="L40" s="27"/>
      <c r="M40" s="27"/>
      <c r="N40" s="28"/>
      <c r="O40" s="29"/>
      <c r="P40" s="30"/>
      <c r="Q40" s="26"/>
      <c r="R40" s="27"/>
      <c r="S40" s="27"/>
      <c r="T40" s="28"/>
      <c r="U40" s="31"/>
      <c r="V40" s="32"/>
      <c r="W40" s="26"/>
      <c r="X40" s="27"/>
      <c r="Y40" s="27"/>
      <c r="Z40" s="28"/>
      <c r="AA40" s="33"/>
      <c r="AB40" s="34"/>
      <c r="AC40" s="26"/>
      <c r="AD40" s="27"/>
      <c r="AE40" s="27"/>
      <c r="AF40" s="28"/>
      <c r="AG40" s="33"/>
      <c r="AH40" s="34"/>
      <c r="AI40" s="26"/>
      <c r="AJ40" s="27"/>
      <c r="AK40" s="27"/>
      <c r="AL40" s="28"/>
      <c r="AM40" s="33"/>
      <c r="AN40" s="34"/>
      <c r="AO40" s="26"/>
      <c r="AP40" s="27"/>
      <c r="AQ40" s="27"/>
      <c r="AR40" s="28"/>
      <c r="AS40" s="33"/>
      <c r="AT40" s="34"/>
      <c r="AU40" s="26"/>
      <c r="AV40" s="27"/>
      <c r="AW40" s="27"/>
      <c r="AX40" s="28"/>
      <c r="AY40" s="33"/>
      <c r="AZ40" s="34"/>
      <c r="BA40" s="26"/>
      <c r="BB40" s="27"/>
      <c r="BC40" s="27"/>
      <c r="BD40" s="28"/>
      <c r="BE40" s="33"/>
      <c r="BF40" s="34"/>
      <c r="BG40" s="26"/>
      <c r="BH40" s="27"/>
      <c r="BI40" s="27"/>
      <c r="BJ40" s="28"/>
      <c r="BK40" s="33"/>
      <c r="BL40" s="34"/>
      <c r="BM40" s="26"/>
      <c r="BN40" s="27"/>
      <c r="BO40" s="27"/>
      <c r="BP40" s="28"/>
      <c r="BQ40" s="31"/>
      <c r="BR40" s="34"/>
      <c r="BS40" s="26"/>
      <c r="BT40" s="27"/>
      <c r="BU40" s="27"/>
      <c r="BV40" s="28"/>
      <c r="BW40" s="33"/>
      <c r="BX40" s="34"/>
      <c r="BY40" s="26"/>
      <c r="BZ40" s="27"/>
      <c r="CA40" s="27"/>
      <c r="CB40" s="28"/>
      <c r="CC40" s="31"/>
      <c r="CD40" s="34"/>
    </row>
    <row r="41" spans="1:82" ht="34.15" customHeight="1" x14ac:dyDescent="0.25">
      <c r="A41" s="311">
        <v>17</v>
      </c>
      <c r="B41" s="335"/>
      <c r="C41" s="324"/>
      <c r="D41" s="334"/>
      <c r="E41" s="325"/>
      <c r="F41" s="326"/>
      <c r="G41" s="225"/>
      <c r="H41" s="118">
        <f t="shared" si="1"/>
        <v>0</v>
      </c>
      <c r="I41" s="119">
        <f t="shared" si="2"/>
        <v>0</v>
      </c>
      <c r="J41" s="120" t="s">
        <v>43</v>
      </c>
      <c r="K41" s="26"/>
      <c r="L41" s="27"/>
      <c r="M41" s="27"/>
      <c r="N41" s="28"/>
      <c r="O41" s="35"/>
      <c r="P41" s="36"/>
      <c r="Q41" s="26"/>
      <c r="R41" s="27"/>
      <c r="S41" s="27"/>
      <c r="T41" s="28"/>
      <c r="U41" s="37"/>
      <c r="V41" s="38"/>
      <c r="W41" s="26"/>
      <c r="X41" s="27"/>
      <c r="Y41" s="27"/>
      <c r="Z41" s="28"/>
      <c r="AA41" s="39"/>
      <c r="AB41" s="40"/>
      <c r="AC41" s="26"/>
      <c r="AD41" s="27"/>
      <c r="AE41" s="27"/>
      <c r="AF41" s="28"/>
      <c r="AG41" s="39"/>
      <c r="AH41" s="40"/>
      <c r="AI41" s="26"/>
      <c r="AJ41" s="27"/>
      <c r="AK41" s="27"/>
      <c r="AL41" s="28"/>
      <c r="AM41" s="39"/>
      <c r="AN41" s="40"/>
      <c r="AO41" s="26"/>
      <c r="AP41" s="27"/>
      <c r="AQ41" s="27"/>
      <c r="AR41" s="28"/>
      <c r="AS41" s="39"/>
      <c r="AT41" s="40"/>
      <c r="AU41" s="26"/>
      <c r="AV41" s="27"/>
      <c r="AW41" s="27"/>
      <c r="AX41" s="28"/>
      <c r="AY41" s="39"/>
      <c r="AZ41" s="40"/>
      <c r="BA41" s="26"/>
      <c r="BB41" s="27"/>
      <c r="BC41" s="27"/>
      <c r="BD41" s="28"/>
      <c r="BE41" s="39"/>
      <c r="BF41" s="40"/>
      <c r="BG41" s="26"/>
      <c r="BH41" s="27"/>
      <c r="BI41" s="27"/>
      <c r="BJ41" s="28"/>
      <c r="BK41" s="39"/>
      <c r="BL41" s="40"/>
      <c r="BM41" s="26"/>
      <c r="BN41" s="27"/>
      <c r="BO41" s="27"/>
      <c r="BP41" s="28"/>
      <c r="BQ41" s="37"/>
      <c r="BR41" s="40"/>
      <c r="BS41" s="26"/>
      <c r="BT41" s="27"/>
      <c r="BU41" s="27"/>
      <c r="BV41" s="28"/>
      <c r="BW41" s="39"/>
      <c r="BX41" s="40"/>
      <c r="BY41" s="26"/>
      <c r="BZ41" s="27"/>
      <c r="CA41" s="27"/>
      <c r="CB41" s="28"/>
      <c r="CC41" s="37"/>
      <c r="CD41" s="40"/>
    </row>
    <row r="42" spans="1:82" ht="34.15" customHeight="1" x14ac:dyDescent="0.25">
      <c r="A42" s="323"/>
      <c r="B42" s="335"/>
      <c r="C42" s="324"/>
      <c r="D42" s="334"/>
      <c r="E42" s="325"/>
      <c r="F42" s="326"/>
      <c r="G42" s="225"/>
      <c r="H42" s="121">
        <f t="shared" si="1"/>
        <v>0</v>
      </c>
      <c r="I42" s="122">
        <f t="shared" si="2"/>
        <v>0</v>
      </c>
      <c r="J42" s="117" t="s">
        <v>44</v>
      </c>
      <c r="K42" s="26"/>
      <c r="L42" s="27"/>
      <c r="M42" s="27"/>
      <c r="N42" s="28"/>
      <c r="O42" s="29"/>
      <c r="P42" s="30"/>
      <c r="Q42" s="26"/>
      <c r="R42" s="27"/>
      <c r="S42" s="27"/>
      <c r="T42" s="28"/>
      <c r="U42" s="31"/>
      <c r="V42" s="32"/>
      <c r="W42" s="26"/>
      <c r="X42" s="27"/>
      <c r="Y42" s="27"/>
      <c r="Z42" s="28"/>
      <c r="AA42" s="33"/>
      <c r="AB42" s="34"/>
      <c r="AC42" s="26"/>
      <c r="AD42" s="27"/>
      <c r="AE42" s="27"/>
      <c r="AF42" s="28"/>
      <c r="AG42" s="33"/>
      <c r="AH42" s="34"/>
      <c r="AI42" s="26"/>
      <c r="AJ42" s="27"/>
      <c r="AK42" s="27"/>
      <c r="AL42" s="28"/>
      <c r="AM42" s="33"/>
      <c r="AN42" s="34"/>
      <c r="AO42" s="26"/>
      <c r="AP42" s="27"/>
      <c r="AQ42" s="27"/>
      <c r="AR42" s="28"/>
      <c r="AS42" s="33"/>
      <c r="AT42" s="34"/>
      <c r="AU42" s="26"/>
      <c r="AV42" s="27"/>
      <c r="AW42" s="27"/>
      <c r="AX42" s="28"/>
      <c r="AY42" s="33"/>
      <c r="AZ42" s="34"/>
      <c r="BA42" s="26"/>
      <c r="BB42" s="27"/>
      <c r="BC42" s="27"/>
      <c r="BD42" s="28"/>
      <c r="BE42" s="33"/>
      <c r="BF42" s="34"/>
      <c r="BG42" s="26"/>
      <c r="BH42" s="27"/>
      <c r="BI42" s="27"/>
      <c r="BJ42" s="28"/>
      <c r="BK42" s="33"/>
      <c r="BL42" s="34"/>
      <c r="BM42" s="26"/>
      <c r="BN42" s="27"/>
      <c r="BO42" s="27"/>
      <c r="BP42" s="28"/>
      <c r="BQ42" s="31"/>
      <c r="BR42" s="34"/>
      <c r="BS42" s="26"/>
      <c r="BT42" s="27"/>
      <c r="BU42" s="27"/>
      <c r="BV42" s="28"/>
      <c r="BW42" s="33"/>
      <c r="BX42" s="34"/>
      <c r="BY42" s="26"/>
      <c r="BZ42" s="27"/>
      <c r="CA42" s="27"/>
      <c r="CB42" s="28"/>
      <c r="CC42" s="31"/>
      <c r="CD42" s="34"/>
    </row>
    <row r="43" spans="1:82" ht="34.15" customHeight="1" x14ac:dyDescent="0.25">
      <c r="A43" s="321">
        <v>18</v>
      </c>
      <c r="B43" s="313"/>
      <c r="C43" s="334"/>
      <c r="D43" s="324"/>
      <c r="E43" s="325"/>
      <c r="F43" s="326"/>
      <c r="G43" s="225"/>
      <c r="H43" s="118">
        <f t="shared" si="1"/>
        <v>0</v>
      </c>
      <c r="I43" s="119">
        <f t="shared" si="2"/>
        <v>0</v>
      </c>
      <c r="J43" s="120" t="s">
        <v>43</v>
      </c>
      <c r="K43" s="26"/>
      <c r="L43" s="27"/>
      <c r="M43" s="27"/>
      <c r="N43" s="28"/>
      <c r="O43" s="35"/>
      <c r="P43" s="36"/>
      <c r="Q43" s="26"/>
      <c r="R43" s="27"/>
      <c r="S43" s="27"/>
      <c r="T43" s="28"/>
      <c r="U43" s="37"/>
      <c r="V43" s="38"/>
      <c r="W43" s="26"/>
      <c r="X43" s="27"/>
      <c r="Y43" s="27"/>
      <c r="Z43" s="28"/>
      <c r="AA43" s="39"/>
      <c r="AB43" s="40"/>
      <c r="AC43" s="26"/>
      <c r="AD43" s="27"/>
      <c r="AE43" s="27"/>
      <c r="AF43" s="28"/>
      <c r="AG43" s="39"/>
      <c r="AH43" s="40"/>
      <c r="AI43" s="26"/>
      <c r="AJ43" s="27"/>
      <c r="AK43" s="27"/>
      <c r="AL43" s="28"/>
      <c r="AM43" s="39"/>
      <c r="AN43" s="40"/>
      <c r="AO43" s="26"/>
      <c r="AP43" s="27"/>
      <c r="AQ43" s="27"/>
      <c r="AR43" s="28"/>
      <c r="AS43" s="39"/>
      <c r="AT43" s="40"/>
      <c r="AU43" s="26"/>
      <c r="AV43" s="27"/>
      <c r="AW43" s="27"/>
      <c r="AX43" s="28"/>
      <c r="AY43" s="39"/>
      <c r="AZ43" s="40"/>
      <c r="BA43" s="26"/>
      <c r="BB43" s="27"/>
      <c r="BC43" s="27"/>
      <c r="BD43" s="28"/>
      <c r="BE43" s="39"/>
      <c r="BF43" s="40"/>
      <c r="BG43" s="26"/>
      <c r="BH43" s="27"/>
      <c r="BI43" s="27"/>
      <c r="BJ43" s="28"/>
      <c r="BK43" s="39"/>
      <c r="BL43" s="40"/>
      <c r="BM43" s="26"/>
      <c r="BN43" s="27"/>
      <c r="BO43" s="27"/>
      <c r="BP43" s="28"/>
      <c r="BQ43" s="37"/>
      <c r="BR43" s="40"/>
      <c r="BS43" s="26"/>
      <c r="BT43" s="27"/>
      <c r="BU43" s="27"/>
      <c r="BV43" s="28"/>
      <c r="BW43" s="39"/>
      <c r="BX43" s="40"/>
      <c r="BY43" s="26"/>
      <c r="BZ43" s="27"/>
      <c r="CA43" s="27"/>
      <c r="CB43" s="28"/>
      <c r="CC43" s="37"/>
      <c r="CD43" s="40"/>
    </row>
    <row r="44" spans="1:82" ht="34.15" customHeight="1" x14ac:dyDescent="0.25">
      <c r="A44" s="321"/>
      <c r="B44" s="322"/>
      <c r="C44" s="334"/>
      <c r="D44" s="324"/>
      <c r="E44" s="325"/>
      <c r="F44" s="326"/>
      <c r="G44" s="225"/>
      <c r="H44" s="121">
        <f t="shared" si="1"/>
        <v>0</v>
      </c>
      <c r="I44" s="122">
        <f t="shared" si="2"/>
        <v>0</v>
      </c>
      <c r="J44" s="117" t="s">
        <v>44</v>
      </c>
      <c r="K44" s="26"/>
      <c r="L44" s="27"/>
      <c r="M44" s="27"/>
      <c r="N44" s="28"/>
      <c r="O44" s="29"/>
      <c r="P44" s="30"/>
      <c r="Q44" s="26"/>
      <c r="R44" s="27"/>
      <c r="S44" s="27"/>
      <c r="T44" s="28"/>
      <c r="U44" s="31"/>
      <c r="V44" s="32"/>
      <c r="W44" s="26"/>
      <c r="X44" s="27"/>
      <c r="Y44" s="27"/>
      <c r="Z44" s="28"/>
      <c r="AA44" s="33"/>
      <c r="AB44" s="34"/>
      <c r="AC44" s="26"/>
      <c r="AD44" s="27"/>
      <c r="AE44" s="27"/>
      <c r="AF44" s="28"/>
      <c r="AG44" s="33"/>
      <c r="AH44" s="34"/>
      <c r="AI44" s="26"/>
      <c r="AJ44" s="27"/>
      <c r="AK44" s="27"/>
      <c r="AL44" s="28"/>
      <c r="AM44" s="33"/>
      <c r="AN44" s="34"/>
      <c r="AO44" s="26"/>
      <c r="AP44" s="27"/>
      <c r="AQ44" s="27"/>
      <c r="AR44" s="28"/>
      <c r="AS44" s="33"/>
      <c r="AT44" s="34"/>
      <c r="AU44" s="26"/>
      <c r="AV44" s="27"/>
      <c r="AW44" s="27"/>
      <c r="AX44" s="28"/>
      <c r="AY44" s="33"/>
      <c r="AZ44" s="34"/>
      <c r="BA44" s="26"/>
      <c r="BB44" s="27"/>
      <c r="BC44" s="27"/>
      <c r="BD44" s="28"/>
      <c r="BE44" s="33"/>
      <c r="BF44" s="34"/>
      <c r="BG44" s="26"/>
      <c r="BH44" s="27"/>
      <c r="BI44" s="27"/>
      <c r="BJ44" s="28"/>
      <c r="BK44" s="33"/>
      <c r="BL44" s="34"/>
      <c r="BM44" s="26"/>
      <c r="BN44" s="27"/>
      <c r="BO44" s="27"/>
      <c r="BP44" s="28"/>
      <c r="BQ44" s="31"/>
      <c r="BR44" s="34"/>
      <c r="BS44" s="26"/>
      <c r="BT44" s="27"/>
      <c r="BU44" s="27"/>
      <c r="BV44" s="28"/>
      <c r="BW44" s="33"/>
      <c r="BX44" s="34"/>
      <c r="BY44" s="26"/>
      <c r="BZ44" s="27"/>
      <c r="CA44" s="27"/>
      <c r="CB44" s="28"/>
      <c r="CC44" s="31"/>
      <c r="CD44" s="34"/>
    </row>
    <row r="45" spans="1:82" ht="34.15" customHeight="1" x14ac:dyDescent="0.25">
      <c r="A45" s="311">
        <v>19</v>
      </c>
      <c r="B45" s="313"/>
      <c r="C45" s="334"/>
      <c r="D45" s="324"/>
      <c r="E45" s="325"/>
      <c r="F45" s="326"/>
      <c r="G45" s="225"/>
      <c r="H45" s="118">
        <f t="shared" si="1"/>
        <v>0</v>
      </c>
      <c r="I45" s="119">
        <f t="shared" si="2"/>
        <v>0</v>
      </c>
      <c r="J45" s="120" t="s">
        <v>43</v>
      </c>
      <c r="K45" s="26"/>
      <c r="L45" s="27"/>
      <c r="M45" s="27"/>
      <c r="N45" s="28"/>
      <c r="O45" s="35"/>
      <c r="P45" s="36"/>
      <c r="Q45" s="26"/>
      <c r="R45" s="27"/>
      <c r="S45" s="27"/>
      <c r="T45" s="28"/>
      <c r="U45" s="37"/>
      <c r="V45" s="38"/>
      <c r="W45" s="26"/>
      <c r="X45" s="27"/>
      <c r="Y45" s="27"/>
      <c r="Z45" s="28"/>
      <c r="AA45" s="39"/>
      <c r="AB45" s="40"/>
      <c r="AC45" s="26"/>
      <c r="AD45" s="27"/>
      <c r="AE45" s="27"/>
      <c r="AF45" s="28"/>
      <c r="AG45" s="39"/>
      <c r="AH45" s="40"/>
      <c r="AI45" s="26"/>
      <c r="AJ45" s="27"/>
      <c r="AK45" s="27"/>
      <c r="AL45" s="28"/>
      <c r="AM45" s="39"/>
      <c r="AN45" s="40"/>
      <c r="AO45" s="26"/>
      <c r="AP45" s="27"/>
      <c r="AQ45" s="27"/>
      <c r="AR45" s="28"/>
      <c r="AS45" s="39"/>
      <c r="AT45" s="40"/>
      <c r="AU45" s="26"/>
      <c r="AV45" s="27"/>
      <c r="AW45" s="27"/>
      <c r="AX45" s="28"/>
      <c r="AY45" s="39"/>
      <c r="AZ45" s="40"/>
      <c r="BA45" s="26"/>
      <c r="BB45" s="27"/>
      <c r="BC45" s="27"/>
      <c r="BD45" s="28"/>
      <c r="BE45" s="39"/>
      <c r="BF45" s="40"/>
      <c r="BG45" s="26"/>
      <c r="BH45" s="27"/>
      <c r="BI45" s="27"/>
      <c r="BJ45" s="28"/>
      <c r="BK45" s="39"/>
      <c r="BL45" s="40"/>
      <c r="BM45" s="26"/>
      <c r="BN45" s="27"/>
      <c r="BO45" s="27"/>
      <c r="BP45" s="28"/>
      <c r="BQ45" s="37"/>
      <c r="BR45" s="40"/>
      <c r="BS45" s="26"/>
      <c r="BT45" s="27"/>
      <c r="BU45" s="27"/>
      <c r="BV45" s="28"/>
      <c r="BW45" s="39"/>
      <c r="BX45" s="40"/>
      <c r="BY45" s="26"/>
      <c r="BZ45" s="27"/>
      <c r="CA45" s="27"/>
      <c r="CB45" s="28"/>
      <c r="CC45" s="37"/>
      <c r="CD45" s="40"/>
    </row>
    <row r="46" spans="1:82" ht="34.15" customHeight="1" x14ac:dyDescent="0.25">
      <c r="A46" s="323"/>
      <c r="B46" s="322"/>
      <c r="C46" s="334"/>
      <c r="D46" s="324"/>
      <c r="E46" s="325"/>
      <c r="F46" s="326"/>
      <c r="G46" s="225"/>
      <c r="H46" s="121">
        <f t="shared" si="1"/>
        <v>0</v>
      </c>
      <c r="I46" s="122">
        <f t="shared" si="2"/>
        <v>0</v>
      </c>
      <c r="J46" s="117" t="s">
        <v>44</v>
      </c>
      <c r="K46" s="26"/>
      <c r="L46" s="27"/>
      <c r="M46" s="27"/>
      <c r="N46" s="28"/>
      <c r="O46" s="29"/>
      <c r="P46" s="30"/>
      <c r="Q46" s="26"/>
      <c r="R46" s="27"/>
      <c r="S46" s="27"/>
      <c r="T46" s="28"/>
      <c r="U46" s="31"/>
      <c r="V46" s="32"/>
      <c r="W46" s="26"/>
      <c r="X46" s="27"/>
      <c r="Y46" s="27"/>
      <c r="Z46" s="28"/>
      <c r="AA46" s="33"/>
      <c r="AB46" s="34"/>
      <c r="AC46" s="26"/>
      <c r="AD46" s="27"/>
      <c r="AE46" s="27"/>
      <c r="AF46" s="28"/>
      <c r="AG46" s="33"/>
      <c r="AH46" s="34"/>
      <c r="AI46" s="26"/>
      <c r="AJ46" s="27"/>
      <c r="AK46" s="27"/>
      <c r="AL46" s="28"/>
      <c r="AM46" s="33"/>
      <c r="AN46" s="34"/>
      <c r="AO46" s="26"/>
      <c r="AP46" s="27"/>
      <c r="AQ46" s="27"/>
      <c r="AR46" s="28"/>
      <c r="AS46" s="33"/>
      <c r="AT46" s="34"/>
      <c r="AU46" s="26"/>
      <c r="AV46" s="27"/>
      <c r="AW46" s="27"/>
      <c r="AX46" s="28"/>
      <c r="AY46" s="33"/>
      <c r="AZ46" s="34"/>
      <c r="BA46" s="26"/>
      <c r="BB46" s="27"/>
      <c r="BC46" s="27"/>
      <c r="BD46" s="28"/>
      <c r="BE46" s="33"/>
      <c r="BF46" s="34"/>
      <c r="BG46" s="26"/>
      <c r="BH46" s="27"/>
      <c r="BI46" s="27"/>
      <c r="BJ46" s="28"/>
      <c r="BK46" s="33"/>
      <c r="BL46" s="34"/>
      <c r="BM46" s="26"/>
      <c r="BN46" s="27"/>
      <c r="BO46" s="27"/>
      <c r="BP46" s="28"/>
      <c r="BQ46" s="31"/>
      <c r="BR46" s="34"/>
      <c r="BS46" s="26"/>
      <c r="BT46" s="27"/>
      <c r="BU46" s="27"/>
      <c r="BV46" s="28"/>
      <c r="BW46" s="33"/>
      <c r="BX46" s="34"/>
      <c r="BY46" s="26"/>
      <c r="BZ46" s="27"/>
      <c r="CA46" s="27"/>
      <c r="CB46" s="28"/>
      <c r="CC46" s="31"/>
      <c r="CD46" s="34"/>
    </row>
    <row r="47" spans="1:82" ht="34.15" customHeight="1" x14ac:dyDescent="0.25">
      <c r="A47" s="321">
        <v>20</v>
      </c>
      <c r="B47" s="313"/>
      <c r="C47" s="324"/>
      <c r="D47" s="324"/>
      <c r="E47" s="325"/>
      <c r="F47" s="326"/>
      <c r="G47" s="225"/>
      <c r="H47" s="118">
        <f t="shared" si="1"/>
        <v>0</v>
      </c>
      <c r="I47" s="119">
        <f t="shared" si="2"/>
        <v>0</v>
      </c>
      <c r="J47" s="120" t="s">
        <v>43</v>
      </c>
      <c r="K47" s="26"/>
      <c r="L47" s="27"/>
      <c r="M47" s="27"/>
      <c r="N47" s="28"/>
      <c r="O47" s="35"/>
      <c r="P47" s="36"/>
      <c r="Q47" s="26"/>
      <c r="R47" s="27"/>
      <c r="S47" s="27"/>
      <c r="T47" s="28"/>
      <c r="U47" s="37"/>
      <c r="V47" s="38"/>
      <c r="W47" s="26"/>
      <c r="X47" s="27"/>
      <c r="Y47" s="27"/>
      <c r="Z47" s="28"/>
      <c r="AA47" s="39"/>
      <c r="AB47" s="40"/>
      <c r="AC47" s="26"/>
      <c r="AD47" s="27"/>
      <c r="AE47" s="27"/>
      <c r="AF47" s="28"/>
      <c r="AG47" s="39"/>
      <c r="AH47" s="40"/>
      <c r="AI47" s="26"/>
      <c r="AJ47" s="27"/>
      <c r="AK47" s="27"/>
      <c r="AL47" s="28"/>
      <c r="AM47" s="39"/>
      <c r="AN47" s="40"/>
      <c r="AO47" s="26"/>
      <c r="AP47" s="27"/>
      <c r="AQ47" s="27"/>
      <c r="AR47" s="28"/>
      <c r="AS47" s="39"/>
      <c r="AT47" s="40"/>
      <c r="AU47" s="26"/>
      <c r="AV47" s="27"/>
      <c r="AW47" s="27"/>
      <c r="AX47" s="28"/>
      <c r="AY47" s="39"/>
      <c r="AZ47" s="40"/>
      <c r="BA47" s="26"/>
      <c r="BB47" s="27"/>
      <c r="BC47" s="27"/>
      <c r="BD47" s="28"/>
      <c r="BE47" s="39"/>
      <c r="BF47" s="40"/>
      <c r="BG47" s="26"/>
      <c r="BH47" s="27"/>
      <c r="BI47" s="27"/>
      <c r="BJ47" s="28"/>
      <c r="BK47" s="39"/>
      <c r="BL47" s="40"/>
      <c r="BM47" s="26"/>
      <c r="BN47" s="27"/>
      <c r="BO47" s="27"/>
      <c r="BP47" s="28"/>
      <c r="BQ47" s="37"/>
      <c r="BR47" s="40"/>
      <c r="BS47" s="26"/>
      <c r="BT47" s="27"/>
      <c r="BU47" s="27"/>
      <c r="BV47" s="28"/>
      <c r="BW47" s="39"/>
      <c r="BX47" s="40"/>
      <c r="BY47" s="26"/>
      <c r="BZ47" s="27"/>
      <c r="CA47" s="27"/>
      <c r="CB47" s="28"/>
      <c r="CC47" s="37"/>
      <c r="CD47" s="40"/>
    </row>
    <row r="48" spans="1:82" ht="34.15" customHeight="1" x14ac:dyDescent="0.25">
      <c r="A48" s="321"/>
      <c r="B48" s="322"/>
      <c r="C48" s="324"/>
      <c r="D48" s="324"/>
      <c r="E48" s="325"/>
      <c r="F48" s="326"/>
      <c r="G48" s="225"/>
      <c r="H48" s="121">
        <f t="shared" si="1"/>
        <v>0</v>
      </c>
      <c r="I48" s="122">
        <f t="shared" si="2"/>
        <v>0</v>
      </c>
      <c r="J48" s="117" t="s">
        <v>44</v>
      </c>
      <c r="K48" s="26"/>
      <c r="L48" s="27"/>
      <c r="M48" s="27"/>
      <c r="N48" s="28"/>
      <c r="O48" s="29"/>
      <c r="P48" s="30"/>
      <c r="Q48" s="26"/>
      <c r="R48" s="27"/>
      <c r="S48" s="27"/>
      <c r="T48" s="28"/>
      <c r="U48" s="31"/>
      <c r="V48" s="32"/>
      <c r="W48" s="26"/>
      <c r="X48" s="27"/>
      <c r="Y48" s="27"/>
      <c r="Z48" s="28"/>
      <c r="AA48" s="33"/>
      <c r="AB48" s="34"/>
      <c r="AC48" s="26"/>
      <c r="AD48" s="27"/>
      <c r="AE48" s="27"/>
      <c r="AF48" s="28"/>
      <c r="AG48" s="33"/>
      <c r="AH48" s="34"/>
      <c r="AI48" s="26"/>
      <c r="AJ48" s="27"/>
      <c r="AK48" s="27"/>
      <c r="AL48" s="28"/>
      <c r="AM48" s="33"/>
      <c r="AN48" s="34"/>
      <c r="AO48" s="26"/>
      <c r="AP48" s="27"/>
      <c r="AQ48" s="27"/>
      <c r="AR48" s="28"/>
      <c r="AS48" s="33"/>
      <c r="AT48" s="34"/>
      <c r="AU48" s="26"/>
      <c r="AV48" s="27"/>
      <c r="AW48" s="27"/>
      <c r="AX48" s="28"/>
      <c r="AY48" s="33"/>
      <c r="AZ48" s="34"/>
      <c r="BA48" s="26"/>
      <c r="BB48" s="27"/>
      <c r="BC48" s="27"/>
      <c r="BD48" s="28"/>
      <c r="BE48" s="33"/>
      <c r="BF48" s="34"/>
      <c r="BG48" s="26"/>
      <c r="BH48" s="27"/>
      <c r="BI48" s="27"/>
      <c r="BJ48" s="28"/>
      <c r="BK48" s="33"/>
      <c r="BL48" s="34"/>
      <c r="BM48" s="26"/>
      <c r="BN48" s="27"/>
      <c r="BO48" s="27"/>
      <c r="BP48" s="28"/>
      <c r="BQ48" s="31"/>
      <c r="BR48" s="34"/>
      <c r="BS48" s="26"/>
      <c r="BT48" s="27"/>
      <c r="BU48" s="27"/>
      <c r="BV48" s="28"/>
      <c r="BW48" s="33"/>
      <c r="BX48" s="34"/>
      <c r="BY48" s="26"/>
      <c r="BZ48" s="27"/>
      <c r="CA48" s="27"/>
      <c r="CB48" s="28"/>
      <c r="CC48" s="31"/>
      <c r="CD48" s="34"/>
    </row>
    <row r="49" spans="1:82" ht="34.15" customHeight="1" x14ac:dyDescent="0.25">
      <c r="A49" s="311">
        <v>21</v>
      </c>
      <c r="B49" s="313"/>
      <c r="C49" s="324"/>
      <c r="D49" s="324"/>
      <c r="E49" s="325"/>
      <c r="F49" s="326"/>
      <c r="G49" s="225"/>
      <c r="H49" s="118">
        <f t="shared" si="1"/>
        <v>0</v>
      </c>
      <c r="I49" s="119">
        <f t="shared" si="2"/>
        <v>0</v>
      </c>
      <c r="J49" s="120" t="s">
        <v>43</v>
      </c>
      <c r="K49" s="26"/>
      <c r="L49" s="27"/>
      <c r="M49" s="27"/>
      <c r="N49" s="28"/>
      <c r="O49" s="35"/>
      <c r="P49" s="36"/>
      <c r="Q49" s="26"/>
      <c r="R49" s="27"/>
      <c r="S49" s="27"/>
      <c r="T49" s="28"/>
      <c r="U49" s="37"/>
      <c r="V49" s="38"/>
      <c r="W49" s="26"/>
      <c r="X49" s="27"/>
      <c r="Y49" s="27"/>
      <c r="Z49" s="28"/>
      <c r="AA49" s="39"/>
      <c r="AB49" s="40"/>
      <c r="AC49" s="26"/>
      <c r="AD49" s="27"/>
      <c r="AE49" s="27"/>
      <c r="AF49" s="28"/>
      <c r="AG49" s="39"/>
      <c r="AH49" s="40"/>
      <c r="AI49" s="26"/>
      <c r="AJ49" s="27"/>
      <c r="AK49" s="27"/>
      <c r="AL49" s="28"/>
      <c r="AM49" s="39"/>
      <c r="AN49" s="40"/>
      <c r="AO49" s="26"/>
      <c r="AP49" s="27"/>
      <c r="AQ49" s="27"/>
      <c r="AR49" s="28"/>
      <c r="AS49" s="39"/>
      <c r="AT49" s="40"/>
      <c r="AU49" s="26"/>
      <c r="AV49" s="27"/>
      <c r="AW49" s="27"/>
      <c r="AX49" s="28"/>
      <c r="AY49" s="39"/>
      <c r="AZ49" s="40"/>
      <c r="BA49" s="26"/>
      <c r="BB49" s="27"/>
      <c r="BC49" s="27"/>
      <c r="BD49" s="28"/>
      <c r="BE49" s="39"/>
      <c r="BF49" s="40"/>
      <c r="BG49" s="26"/>
      <c r="BH49" s="27"/>
      <c r="BI49" s="27"/>
      <c r="BJ49" s="28"/>
      <c r="BK49" s="39"/>
      <c r="BL49" s="40"/>
      <c r="BM49" s="26"/>
      <c r="BN49" s="27"/>
      <c r="BO49" s="27"/>
      <c r="BP49" s="28"/>
      <c r="BQ49" s="37"/>
      <c r="BR49" s="40"/>
      <c r="BS49" s="26"/>
      <c r="BT49" s="27"/>
      <c r="BU49" s="27"/>
      <c r="BV49" s="28"/>
      <c r="BW49" s="39"/>
      <c r="BX49" s="40"/>
      <c r="BY49" s="26"/>
      <c r="BZ49" s="27"/>
      <c r="CA49" s="27"/>
      <c r="CB49" s="28"/>
      <c r="CC49" s="37"/>
      <c r="CD49" s="40"/>
    </row>
    <row r="50" spans="1:82" ht="34.15" customHeight="1" x14ac:dyDescent="0.25">
      <c r="A50" s="323"/>
      <c r="B50" s="322"/>
      <c r="C50" s="324"/>
      <c r="D50" s="324"/>
      <c r="E50" s="325"/>
      <c r="F50" s="326"/>
      <c r="G50" s="225"/>
      <c r="H50" s="121">
        <f t="shared" si="1"/>
        <v>0</v>
      </c>
      <c r="I50" s="122">
        <f t="shared" si="2"/>
        <v>0</v>
      </c>
      <c r="J50" s="117" t="s">
        <v>44</v>
      </c>
      <c r="K50" s="26"/>
      <c r="L50" s="27"/>
      <c r="M50" s="27"/>
      <c r="N50" s="28"/>
      <c r="O50" s="29"/>
      <c r="P50" s="30"/>
      <c r="Q50" s="26"/>
      <c r="R50" s="27"/>
      <c r="S50" s="27"/>
      <c r="T50" s="28"/>
      <c r="U50" s="31"/>
      <c r="V50" s="32"/>
      <c r="W50" s="26"/>
      <c r="X50" s="27"/>
      <c r="Y50" s="27"/>
      <c r="Z50" s="28"/>
      <c r="AA50" s="33"/>
      <c r="AB50" s="34"/>
      <c r="AC50" s="26"/>
      <c r="AD50" s="27"/>
      <c r="AE50" s="27"/>
      <c r="AF50" s="28"/>
      <c r="AG50" s="33"/>
      <c r="AH50" s="34"/>
      <c r="AI50" s="26"/>
      <c r="AJ50" s="27"/>
      <c r="AK50" s="27"/>
      <c r="AL50" s="28"/>
      <c r="AM50" s="33"/>
      <c r="AN50" s="34"/>
      <c r="AO50" s="26"/>
      <c r="AP50" s="27"/>
      <c r="AQ50" s="27"/>
      <c r="AR50" s="28"/>
      <c r="AS50" s="33"/>
      <c r="AT50" s="34"/>
      <c r="AU50" s="26"/>
      <c r="AV50" s="27"/>
      <c r="AW50" s="27"/>
      <c r="AX50" s="28"/>
      <c r="AY50" s="33"/>
      <c r="AZ50" s="34"/>
      <c r="BA50" s="26"/>
      <c r="BB50" s="27"/>
      <c r="BC50" s="27"/>
      <c r="BD50" s="28"/>
      <c r="BE50" s="33"/>
      <c r="BF50" s="34"/>
      <c r="BG50" s="26"/>
      <c r="BH50" s="27"/>
      <c r="BI50" s="27"/>
      <c r="BJ50" s="28"/>
      <c r="BK50" s="33"/>
      <c r="BL50" s="34"/>
      <c r="BM50" s="26"/>
      <c r="BN50" s="27"/>
      <c r="BO50" s="27"/>
      <c r="BP50" s="28"/>
      <c r="BQ50" s="31"/>
      <c r="BR50" s="34"/>
      <c r="BS50" s="26"/>
      <c r="BT50" s="27"/>
      <c r="BU50" s="27"/>
      <c r="BV50" s="28"/>
      <c r="BW50" s="33"/>
      <c r="BX50" s="34"/>
      <c r="BY50" s="26"/>
      <c r="BZ50" s="27"/>
      <c r="CA50" s="27"/>
      <c r="CB50" s="28"/>
      <c r="CC50" s="31"/>
      <c r="CD50" s="34"/>
    </row>
    <row r="51" spans="1:82" ht="34.15" customHeight="1" x14ac:dyDescent="0.25">
      <c r="A51" s="321">
        <v>22</v>
      </c>
      <c r="B51" s="313"/>
      <c r="C51" s="324"/>
      <c r="D51" s="324"/>
      <c r="E51" s="325"/>
      <c r="F51" s="326"/>
      <c r="G51" s="225"/>
      <c r="H51" s="118">
        <f t="shared" si="1"/>
        <v>0</v>
      </c>
      <c r="I51" s="119">
        <f t="shared" si="2"/>
        <v>0</v>
      </c>
      <c r="J51" s="120" t="s">
        <v>43</v>
      </c>
      <c r="K51" s="26"/>
      <c r="L51" s="27"/>
      <c r="M51" s="27"/>
      <c r="N51" s="28"/>
      <c r="O51" s="35"/>
      <c r="P51" s="36"/>
      <c r="Q51" s="26"/>
      <c r="R51" s="27"/>
      <c r="S51" s="27"/>
      <c r="T51" s="28"/>
      <c r="U51" s="37"/>
      <c r="V51" s="38"/>
      <c r="W51" s="26"/>
      <c r="X51" s="27"/>
      <c r="Y51" s="27"/>
      <c r="Z51" s="28"/>
      <c r="AA51" s="39"/>
      <c r="AB51" s="40"/>
      <c r="AC51" s="26"/>
      <c r="AD51" s="27"/>
      <c r="AE51" s="27"/>
      <c r="AF51" s="28"/>
      <c r="AG51" s="39"/>
      <c r="AH51" s="40"/>
      <c r="AI51" s="26"/>
      <c r="AJ51" s="27"/>
      <c r="AK51" s="27"/>
      <c r="AL51" s="28"/>
      <c r="AM51" s="39"/>
      <c r="AN51" s="40"/>
      <c r="AO51" s="26"/>
      <c r="AP51" s="27"/>
      <c r="AQ51" s="27"/>
      <c r="AR51" s="28"/>
      <c r="AS51" s="39"/>
      <c r="AT51" s="40"/>
      <c r="AU51" s="26"/>
      <c r="AV51" s="27"/>
      <c r="AW51" s="27"/>
      <c r="AX51" s="28"/>
      <c r="AY51" s="39"/>
      <c r="AZ51" s="40"/>
      <c r="BA51" s="26"/>
      <c r="BB51" s="27"/>
      <c r="BC51" s="27"/>
      <c r="BD51" s="28"/>
      <c r="BE51" s="39"/>
      <c r="BF51" s="40"/>
      <c r="BG51" s="26"/>
      <c r="BH51" s="27"/>
      <c r="BI51" s="27"/>
      <c r="BJ51" s="28"/>
      <c r="BK51" s="39"/>
      <c r="BL51" s="40"/>
      <c r="BM51" s="26"/>
      <c r="BN51" s="27"/>
      <c r="BO51" s="27"/>
      <c r="BP51" s="28"/>
      <c r="BQ51" s="37"/>
      <c r="BR51" s="40"/>
      <c r="BS51" s="26"/>
      <c r="BT51" s="27"/>
      <c r="BU51" s="27"/>
      <c r="BV51" s="28"/>
      <c r="BW51" s="39"/>
      <c r="BX51" s="40"/>
      <c r="BY51" s="26"/>
      <c r="BZ51" s="27"/>
      <c r="CA51" s="27"/>
      <c r="CB51" s="28"/>
      <c r="CC51" s="37"/>
      <c r="CD51" s="40"/>
    </row>
    <row r="52" spans="1:82" ht="34.15" customHeight="1" x14ac:dyDescent="0.25">
      <c r="A52" s="321"/>
      <c r="B52" s="322"/>
      <c r="C52" s="324"/>
      <c r="D52" s="324"/>
      <c r="E52" s="325"/>
      <c r="F52" s="326"/>
      <c r="G52" s="225"/>
      <c r="H52" s="121">
        <f t="shared" si="1"/>
        <v>0</v>
      </c>
      <c r="I52" s="122">
        <f t="shared" si="2"/>
        <v>0</v>
      </c>
      <c r="J52" s="117" t="s">
        <v>44</v>
      </c>
      <c r="K52" s="26"/>
      <c r="L52" s="27"/>
      <c r="M52" s="27"/>
      <c r="N52" s="28"/>
      <c r="O52" s="29"/>
      <c r="P52" s="30"/>
      <c r="Q52" s="26"/>
      <c r="R52" s="27"/>
      <c r="S52" s="27"/>
      <c r="T52" s="28"/>
      <c r="U52" s="31"/>
      <c r="V52" s="32"/>
      <c r="W52" s="26"/>
      <c r="X52" s="27"/>
      <c r="Y52" s="27"/>
      <c r="Z52" s="28"/>
      <c r="AA52" s="33"/>
      <c r="AB52" s="34"/>
      <c r="AC52" s="26"/>
      <c r="AD52" s="27"/>
      <c r="AE52" s="27"/>
      <c r="AF52" s="28"/>
      <c r="AG52" s="33"/>
      <c r="AH52" s="34"/>
      <c r="AI52" s="26"/>
      <c r="AJ52" s="27"/>
      <c r="AK52" s="27"/>
      <c r="AL52" s="28"/>
      <c r="AM52" s="33"/>
      <c r="AN52" s="34"/>
      <c r="AO52" s="26"/>
      <c r="AP52" s="27"/>
      <c r="AQ52" s="27"/>
      <c r="AR52" s="28"/>
      <c r="AS52" s="33"/>
      <c r="AT52" s="34"/>
      <c r="AU52" s="26"/>
      <c r="AV52" s="27"/>
      <c r="AW52" s="27"/>
      <c r="AX52" s="28"/>
      <c r="AY52" s="33"/>
      <c r="AZ52" s="34"/>
      <c r="BA52" s="26"/>
      <c r="BB52" s="27"/>
      <c r="BC52" s="27"/>
      <c r="BD52" s="28"/>
      <c r="BE52" s="33"/>
      <c r="BF52" s="34"/>
      <c r="BG52" s="26"/>
      <c r="BH52" s="27"/>
      <c r="BI52" s="27"/>
      <c r="BJ52" s="28"/>
      <c r="BK52" s="33"/>
      <c r="BL52" s="34"/>
      <c r="BM52" s="26"/>
      <c r="BN52" s="27"/>
      <c r="BO52" s="27"/>
      <c r="BP52" s="28"/>
      <c r="BQ52" s="31"/>
      <c r="BR52" s="34"/>
      <c r="BS52" s="26"/>
      <c r="BT52" s="27"/>
      <c r="BU52" s="27"/>
      <c r="BV52" s="28"/>
      <c r="BW52" s="33"/>
      <c r="BX52" s="34"/>
      <c r="BY52" s="26"/>
      <c r="BZ52" s="27"/>
      <c r="CA52" s="27"/>
      <c r="CB52" s="28"/>
      <c r="CC52" s="31"/>
      <c r="CD52" s="34"/>
    </row>
    <row r="53" spans="1:82" ht="34.15" customHeight="1" x14ac:dyDescent="0.25">
      <c r="A53" s="311">
        <v>23</v>
      </c>
      <c r="B53" s="313"/>
      <c r="C53" s="324"/>
      <c r="D53" s="324"/>
      <c r="E53" s="325"/>
      <c r="F53" s="326"/>
      <c r="G53" s="225"/>
      <c r="H53" s="118">
        <f t="shared" si="1"/>
        <v>0</v>
      </c>
      <c r="I53" s="119">
        <f t="shared" si="2"/>
        <v>0</v>
      </c>
      <c r="J53" s="120" t="s">
        <v>43</v>
      </c>
      <c r="K53" s="26"/>
      <c r="L53" s="27"/>
      <c r="M53" s="27"/>
      <c r="N53" s="28"/>
      <c r="O53" s="35"/>
      <c r="P53" s="36"/>
      <c r="Q53" s="26"/>
      <c r="R53" s="27"/>
      <c r="S53" s="27"/>
      <c r="T53" s="28"/>
      <c r="U53" s="37"/>
      <c r="V53" s="38"/>
      <c r="W53" s="26"/>
      <c r="X53" s="27"/>
      <c r="Y53" s="27"/>
      <c r="Z53" s="28"/>
      <c r="AA53" s="39"/>
      <c r="AB53" s="40"/>
      <c r="AC53" s="26"/>
      <c r="AD53" s="27"/>
      <c r="AE53" s="27"/>
      <c r="AF53" s="28"/>
      <c r="AG53" s="39"/>
      <c r="AH53" s="40"/>
      <c r="AI53" s="26"/>
      <c r="AJ53" s="27"/>
      <c r="AK53" s="27"/>
      <c r="AL53" s="28"/>
      <c r="AM53" s="39"/>
      <c r="AN53" s="40"/>
      <c r="AO53" s="26"/>
      <c r="AP53" s="27"/>
      <c r="AQ53" s="27"/>
      <c r="AR53" s="28"/>
      <c r="AS53" s="39"/>
      <c r="AT53" s="40"/>
      <c r="AU53" s="26"/>
      <c r="AV53" s="27"/>
      <c r="AW53" s="27"/>
      <c r="AX53" s="28"/>
      <c r="AY53" s="39"/>
      <c r="AZ53" s="40"/>
      <c r="BA53" s="26"/>
      <c r="BB53" s="27"/>
      <c r="BC53" s="27"/>
      <c r="BD53" s="28"/>
      <c r="BE53" s="39"/>
      <c r="BF53" s="40"/>
      <c r="BG53" s="26"/>
      <c r="BH53" s="27"/>
      <c r="BI53" s="27"/>
      <c r="BJ53" s="28"/>
      <c r="BK53" s="39"/>
      <c r="BL53" s="40"/>
      <c r="BM53" s="26"/>
      <c r="BN53" s="27"/>
      <c r="BO53" s="27"/>
      <c r="BP53" s="28"/>
      <c r="BQ53" s="37"/>
      <c r="BR53" s="40"/>
      <c r="BS53" s="26"/>
      <c r="BT53" s="27"/>
      <c r="BU53" s="27"/>
      <c r="BV53" s="28"/>
      <c r="BW53" s="39"/>
      <c r="BX53" s="40"/>
      <c r="BY53" s="26"/>
      <c r="BZ53" s="27"/>
      <c r="CA53" s="27"/>
      <c r="CB53" s="28"/>
      <c r="CC53" s="37"/>
      <c r="CD53" s="40"/>
    </row>
    <row r="54" spans="1:82" ht="34.15" customHeight="1" x14ac:dyDescent="0.25">
      <c r="A54" s="323"/>
      <c r="B54" s="322"/>
      <c r="C54" s="324"/>
      <c r="D54" s="324"/>
      <c r="E54" s="325"/>
      <c r="F54" s="326"/>
      <c r="G54" s="225"/>
      <c r="H54" s="121">
        <f t="shared" si="1"/>
        <v>0</v>
      </c>
      <c r="I54" s="122">
        <f t="shared" si="2"/>
        <v>0</v>
      </c>
      <c r="J54" s="117" t="s">
        <v>44</v>
      </c>
      <c r="K54" s="26"/>
      <c r="L54" s="27"/>
      <c r="M54" s="27"/>
      <c r="N54" s="28"/>
      <c r="O54" s="29"/>
      <c r="P54" s="30"/>
      <c r="Q54" s="26"/>
      <c r="R54" s="27"/>
      <c r="S54" s="27"/>
      <c r="T54" s="28"/>
      <c r="U54" s="31"/>
      <c r="V54" s="32"/>
      <c r="W54" s="26"/>
      <c r="X54" s="27"/>
      <c r="Y54" s="27"/>
      <c r="Z54" s="28"/>
      <c r="AA54" s="33"/>
      <c r="AB54" s="34"/>
      <c r="AC54" s="26"/>
      <c r="AD54" s="27"/>
      <c r="AE54" s="27"/>
      <c r="AF54" s="28"/>
      <c r="AG54" s="33"/>
      <c r="AH54" s="34"/>
      <c r="AI54" s="26"/>
      <c r="AJ54" s="27"/>
      <c r="AK54" s="27"/>
      <c r="AL54" s="28"/>
      <c r="AM54" s="33"/>
      <c r="AN54" s="34"/>
      <c r="AO54" s="26"/>
      <c r="AP54" s="27"/>
      <c r="AQ54" s="27"/>
      <c r="AR54" s="28"/>
      <c r="AS54" s="33"/>
      <c r="AT54" s="34"/>
      <c r="AU54" s="26"/>
      <c r="AV54" s="27"/>
      <c r="AW54" s="27"/>
      <c r="AX54" s="28"/>
      <c r="AY54" s="33"/>
      <c r="AZ54" s="34"/>
      <c r="BA54" s="26"/>
      <c r="BB54" s="27"/>
      <c r="BC54" s="27"/>
      <c r="BD54" s="28"/>
      <c r="BE54" s="33"/>
      <c r="BF54" s="34"/>
      <c r="BG54" s="26"/>
      <c r="BH54" s="27"/>
      <c r="BI54" s="27"/>
      <c r="BJ54" s="28"/>
      <c r="BK54" s="33"/>
      <c r="BL54" s="34"/>
      <c r="BM54" s="26"/>
      <c r="BN54" s="27"/>
      <c r="BO54" s="27"/>
      <c r="BP54" s="28"/>
      <c r="BQ54" s="31"/>
      <c r="BR54" s="34"/>
      <c r="BS54" s="26"/>
      <c r="BT54" s="27"/>
      <c r="BU54" s="27"/>
      <c r="BV54" s="28"/>
      <c r="BW54" s="33"/>
      <c r="BX54" s="34"/>
      <c r="BY54" s="26"/>
      <c r="BZ54" s="27"/>
      <c r="CA54" s="27"/>
      <c r="CB54" s="28"/>
      <c r="CC54" s="31"/>
      <c r="CD54" s="34"/>
    </row>
    <row r="55" spans="1:82" ht="34.15" customHeight="1" x14ac:dyDescent="0.25">
      <c r="A55" s="321">
        <v>24</v>
      </c>
      <c r="B55" s="313"/>
      <c r="C55" s="324"/>
      <c r="D55" s="324"/>
      <c r="E55" s="325"/>
      <c r="F55" s="326"/>
      <c r="G55" s="225"/>
      <c r="H55" s="118">
        <f t="shared" si="1"/>
        <v>0</v>
      </c>
      <c r="I55" s="119">
        <f t="shared" si="2"/>
        <v>0</v>
      </c>
      <c r="J55" s="120" t="s">
        <v>43</v>
      </c>
      <c r="K55" s="26"/>
      <c r="L55" s="27"/>
      <c r="M55" s="27"/>
      <c r="N55" s="28"/>
      <c r="O55" s="35"/>
      <c r="P55" s="36"/>
      <c r="Q55" s="26"/>
      <c r="R55" s="27"/>
      <c r="S55" s="27"/>
      <c r="T55" s="28"/>
      <c r="U55" s="37"/>
      <c r="V55" s="38"/>
      <c r="W55" s="26"/>
      <c r="X55" s="27"/>
      <c r="Y55" s="27"/>
      <c r="Z55" s="28"/>
      <c r="AA55" s="39"/>
      <c r="AB55" s="40"/>
      <c r="AC55" s="26"/>
      <c r="AD55" s="27"/>
      <c r="AE55" s="27"/>
      <c r="AF55" s="28"/>
      <c r="AG55" s="39"/>
      <c r="AH55" s="40"/>
      <c r="AI55" s="26"/>
      <c r="AJ55" s="27"/>
      <c r="AK55" s="27"/>
      <c r="AL55" s="28"/>
      <c r="AM55" s="39"/>
      <c r="AN55" s="40"/>
      <c r="AO55" s="26"/>
      <c r="AP55" s="27"/>
      <c r="AQ55" s="27"/>
      <c r="AR55" s="28"/>
      <c r="AS55" s="39"/>
      <c r="AT55" s="40"/>
      <c r="AU55" s="26"/>
      <c r="AV55" s="27"/>
      <c r="AW55" s="27"/>
      <c r="AX55" s="28"/>
      <c r="AY55" s="39"/>
      <c r="AZ55" s="40"/>
      <c r="BA55" s="26"/>
      <c r="BB55" s="27"/>
      <c r="BC55" s="27"/>
      <c r="BD55" s="28"/>
      <c r="BE55" s="39"/>
      <c r="BF55" s="40"/>
      <c r="BG55" s="26"/>
      <c r="BH55" s="27"/>
      <c r="BI55" s="27"/>
      <c r="BJ55" s="28"/>
      <c r="BK55" s="39"/>
      <c r="BL55" s="40"/>
      <c r="BM55" s="26"/>
      <c r="BN55" s="27"/>
      <c r="BO55" s="27"/>
      <c r="BP55" s="28"/>
      <c r="BQ55" s="37"/>
      <c r="BR55" s="40"/>
      <c r="BS55" s="26"/>
      <c r="BT55" s="27"/>
      <c r="BU55" s="27"/>
      <c r="BV55" s="28"/>
      <c r="BW55" s="39"/>
      <c r="BX55" s="40"/>
      <c r="BY55" s="26"/>
      <c r="BZ55" s="27"/>
      <c r="CA55" s="27"/>
      <c r="CB55" s="28"/>
      <c r="CC55" s="37"/>
      <c r="CD55" s="40"/>
    </row>
    <row r="56" spans="1:82" ht="34.15" customHeight="1" x14ac:dyDescent="0.25">
      <c r="A56" s="321"/>
      <c r="B56" s="322"/>
      <c r="C56" s="324"/>
      <c r="D56" s="324"/>
      <c r="E56" s="325"/>
      <c r="F56" s="326"/>
      <c r="G56" s="225"/>
      <c r="H56" s="121">
        <f t="shared" si="1"/>
        <v>0</v>
      </c>
      <c r="I56" s="122">
        <f t="shared" si="2"/>
        <v>0</v>
      </c>
      <c r="J56" s="117" t="s">
        <v>44</v>
      </c>
      <c r="K56" s="26"/>
      <c r="L56" s="27"/>
      <c r="M56" s="27"/>
      <c r="N56" s="28"/>
      <c r="O56" s="29"/>
      <c r="P56" s="30"/>
      <c r="Q56" s="26"/>
      <c r="R56" s="27"/>
      <c r="S56" s="27"/>
      <c r="T56" s="28"/>
      <c r="U56" s="31"/>
      <c r="V56" s="32"/>
      <c r="W56" s="26"/>
      <c r="X56" s="27"/>
      <c r="Y56" s="27"/>
      <c r="Z56" s="28"/>
      <c r="AA56" s="33"/>
      <c r="AB56" s="34"/>
      <c r="AC56" s="26"/>
      <c r="AD56" s="27"/>
      <c r="AE56" s="27"/>
      <c r="AF56" s="28"/>
      <c r="AG56" s="33"/>
      <c r="AH56" s="34"/>
      <c r="AI56" s="26"/>
      <c r="AJ56" s="27"/>
      <c r="AK56" s="27"/>
      <c r="AL56" s="28"/>
      <c r="AM56" s="33"/>
      <c r="AN56" s="34"/>
      <c r="AO56" s="26"/>
      <c r="AP56" s="27"/>
      <c r="AQ56" s="27"/>
      <c r="AR56" s="28"/>
      <c r="AS56" s="33"/>
      <c r="AT56" s="34"/>
      <c r="AU56" s="26"/>
      <c r="AV56" s="27"/>
      <c r="AW56" s="27"/>
      <c r="AX56" s="28"/>
      <c r="AY56" s="33"/>
      <c r="AZ56" s="34"/>
      <c r="BA56" s="26"/>
      <c r="BB56" s="27"/>
      <c r="BC56" s="27"/>
      <c r="BD56" s="28"/>
      <c r="BE56" s="33"/>
      <c r="BF56" s="34"/>
      <c r="BG56" s="26"/>
      <c r="BH56" s="27"/>
      <c r="BI56" s="27"/>
      <c r="BJ56" s="28"/>
      <c r="BK56" s="33"/>
      <c r="BL56" s="34"/>
      <c r="BM56" s="26"/>
      <c r="BN56" s="27"/>
      <c r="BO56" s="27"/>
      <c r="BP56" s="28"/>
      <c r="BQ56" s="31"/>
      <c r="BR56" s="34"/>
      <c r="BS56" s="26"/>
      <c r="BT56" s="27"/>
      <c r="BU56" s="27"/>
      <c r="BV56" s="28"/>
      <c r="BW56" s="33"/>
      <c r="BX56" s="34"/>
      <c r="BY56" s="26"/>
      <c r="BZ56" s="27"/>
      <c r="CA56" s="27"/>
      <c r="CB56" s="28"/>
      <c r="CC56" s="31"/>
      <c r="CD56" s="34"/>
    </row>
    <row r="57" spans="1:82" ht="34.15" customHeight="1" x14ac:dyDescent="0.25">
      <c r="A57" s="311">
        <v>25</v>
      </c>
      <c r="B57" s="313"/>
      <c r="C57" s="324"/>
      <c r="D57" s="324"/>
      <c r="E57" s="325"/>
      <c r="F57" s="326"/>
      <c r="G57" s="225"/>
      <c r="H57" s="118">
        <f t="shared" si="1"/>
        <v>0</v>
      </c>
      <c r="I57" s="119">
        <f t="shared" si="2"/>
        <v>0</v>
      </c>
      <c r="J57" s="120" t="s">
        <v>43</v>
      </c>
      <c r="K57" s="26"/>
      <c r="L57" s="27"/>
      <c r="M57" s="27"/>
      <c r="N57" s="28"/>
      <c r="O57" s="35"/>
      <c r="P57" s="36"/>
      <c r="Q57" s="26"/>
      <c r="R57" s="27"/>
      <c r="S57" s="27"/>
      <c r="T57" s="28"/>
      <c r="U57" s="37"/>
      <c r="V57" s="38"/>
      <c r="W57" s="26"/>
      <c r="X57" s="27"/>
      <c r="Y57" s="27"/>
      <c r="Z57" s="28"/>
      <c r="AA57" s="39"/>
      <c r="AB57" s="40"/>
      <c r="AC57" s="26"/>
      <c r="AD57" s="27"/>
      <c r="AE57" s="27"/>
      <c r="AF57" s="28"/>
      <c r="AG57" s="39"/>
      <c r="AH57" s="40"/>
      <c r="AI57" s="26"/>
      <c r="AJ57" s="27"/>
      <c r="AK57" s="27"/>
      <c r="AL57" s="28"/>
      <c r="AM57" s="39"/>
      <c r="AN57" s="40"/>
      <c r="AO57" s="26"/>
      <c r="AP57" s="27"/>
      <c r="AQ57" s="27"/>
      <c r="AR57" s="28"/>
      <c r="AS57" s="39"/>
      <c r="AT57" s="40"/>
      <c r="AU57" s="26"/>
      <c r="AV57" s="27"/>
      <c r="AW57" s="27"/>
      <c r="AX57" s="28"/>
      <c r="AY57" s="39"/>
      <c r="AZ57" s="40"/>
      <c r="BA57" s="26"/>
      <c r="BB57" s="27"/>
      <c r="BC57" s="27"/>
      <c r="BD57" s="28"/>
      <c r="BE57" s="39"/>
      <c r="BF57" s="40"/>
      <c r="BG57" s="26"/>
      <c r="BH57" s="27"/>
      <c r="BI57" s="27"/>
      <c r="BJ57" s="28"/>
      <c r="BK57" s="39"/>
      <c r="BL57" s="40"/>
      <c r="BM57" s="26"/>
      <c r="BN57" s="27"/>
      <c r="BO57" s="27"/>
      <c r="BP57" s="28"/>
      <c r="BQ57" s="37"/>
      <c r="BR57" s="40"/>
      <c r="BS57" s="26"/>
      <c r="BT57" s="27"/>
      <c r="BU57" s="27"/>
      <c r="BV57" s="28"/>
      <c r="BW57" s="39"/>
      <c r="BX57" s="40"/>
      <c r="BY57" s="26"/>
      <c r="BZ57" s="27"/>
      <c r="CA57" s="27"/>
      <c r="CB57" s="28"/>
      <c r="CC57" s="37"/>
      <c r="CD57" s="40"/>
    </row>
    <row r="58" spans="1:82" ht="34.15" customHeight="1" x14ac:dyDescent="0.25">
      <c r="A58" s="323"/>
      <c r="B58" s="322"/>
      <c r="C58" s="324"/>
      <c r="D58" s="324"/>
      <c r="E58" s="325"/>
      <c r="F58" s="326"/>
      <c r="G58" s="225"/>
      <c r="H58" s="121">
        <f t="shared" si="1"/>
        <v>0</v>
      </c>
      <c r="I58" s="122">
        <f t="shared" si="2"/>
        <v>0</v>
      </c>
      <c r="J58" s="117" t="s">
        <v>44</v>
      </c>
      <c r="K58" s="26"/>
      <c r="L58" s="27"/>
      <c r="M58" s="27"/>
      <c r="N58" s="28"/>
      <c r="O58" s="29"/>
      <c r="P58" s="30"/>
      <c r="Q58" s="26"/>
      <c r="R58" s="27"/>
      <c r="S58" s="27"/>
      <c r="T58" s="28"/>
      <c r="U58" s="31"/>
      <c r="V58" s="32"/>
      <c r="W58" s="26"/>
      <c r="X58" s="27"/>
      <c r="Y58" s="27"/>
      <c r="Z58" s="28"/>
      <c r="AA58" s="33"/>
      <c r="AB58" s="34"/>
      <c r="AC58" s="26"/>
      <c r="AD58" s="27"/>
      <c r="AE58" s="27"/>
      <c r="AF58" s="28"/>
      <c r="AG58" s="33"/>
      <c r="AH58" s="34"/>
      <c r="AI58" s="26"/>
      <c r="AJ58" s="27"/>
      <c r="AK58" s="27"/>
      <c r="AL58" s="28"/>
      <c r="AM58" s="33"/>
      <c r="AN58" s="34"/>
      <c r="AO58" s="26"/>
      <c r="AP58" s="27"/>
      <c r="AQ58" s="27"/>
      <c r="AR58" s="28"/>
      <c r="AS58" s="33"/>
      <c r="AT58" s="34"/>
      <c r="AU58" s="26"/>
      <c r="AV58" s="27"/>
      <c r="AW58" s="27"/>
      <c r="AX58" s="28"/>
      <c r="AY58" s="33"/>
      <c r="AZ58" s="34"/>
      <c r="BA58" s="26"/>
      <c r="BB58" s="27"/>
      <c r="BC58" s="27"/>
      <c r="BD58" s="28"/>
      <c r="BE58" s="33"/>
      <c r="BF58" s="34"/>
      <c r="BG58" s="26"/>
      <c r="BH58" s="27"/>
      <c r="BI58" s="27"/>
      <c r="BJ58" s="28"/>
      <c r="BK58" s="33"/>
      <c r="BL58" s="34"/>
      <c r="BM58" s="26"/>
      <c r="BN58" s="27"/>
      <c r="BO58" s="27"/>
      <c r="BP58" s="28"/>
      <c r="BQ58" s="31"/>
      <c r="BR58" s="34"/>
      <c r="BS58" s="26"/>
      <c r="BT58" s="27"/>
      <c r="BU58" s="27"/>
      <c r="BV58" s="28"/>
      <c r="BW58" s="33"/>
      <c r="BX58" s="34"/>
      <c r="BY58" s="26"/>
      <c r="BZ58" s="27"/>
      <c r="CA58" s="27"/>
      <c r="CB58" s="28"/>
      <c r="CC58" s="31"/>
      <c r="CD58" s="34"/>
    </row>
    <row r="59" spans="1:82" ht="34.15" customHeight="1" x14ac:dyDescent="0.25">
      <c r="A59" s="321">
        <v>26</v>
      </c>
      <c r="B59" s="313"/>
      <c r="C59" s="324"/>
      <c r="D59" s="324"/>
      <c r="E59" s="325"/>
      <c r="F59" s="326"/>
      <c r="G59" s="225"/>
      <c r="H59" s="118">
        <f t="shared" si="1"/>
        <v>0</v>
      </c>
      <c r="I59" s="119">
        <f t="shared" si="2"/>
        <v>0</v>
      </c>
      <c r="J59" s="120" t="s">
        <v>43</v>
      </c>
      <c r="K59" s="26"/>
      <c r="L59" s="27"/>
      <c r="M59" s="27"/>
      <c r="N59" s="28"/>
      <c r="O59" s="35"/>
      <c r="P59" s="36"/>
      <c r="Q59" s="26"/>
      <c r="R59" s="27"/>
      <c r="S59" s="27"/>
      <c r="T59" s="28"/>
      <c r="U59" s="37"/>
      <c r="V59" s="38"/>
      <c r="W59" s="26"/>
      <c r="X59" s="27"/>
      <c r="Y59" s="27"/>
      <c r="Z59" s="28"/>
      <c r="AA59" s="39"/>
      <c r="AB59" s="40"/>
      <c r="AC59" s="26"/>
      <c r="AD59" s="27"/>
      <c r="AE59" s="27"/>
      <c r="AF59" s="28"/>
      <c r="AG59" s="39"/>
      <c r="AH59" s="40"/>
      <c r="AI59" s="26"/>
      <c r="AJ59" s="27"/>
      <c r="AK59" s="27"/>
      <c r="AL59" s="28"/>
      <c r="AM59" s="39"/>
      <c r="AN59" s="40"/>
      <c r="AO59" s="26"/>
      <c r="AP59" s="27"/>
      <c r="AQ59" s="27"/>
      <c r="AR59" s="28"/>
      <c r="AS59" s="39"/>
      <c r="AT59" s="40"/>
      <c r="AU59" s="26"/>
      <c r="AV59" s="27"/>
      <c r="AW59" s="27"/>
      <c r="AX59" s="28"/>
      <c r="AY59" s="39"/>
      <c r="AZ59" s="40"/>
      <c r="BA59" s="26"/>
      <c r="BB59" s="27"/>
      <c r="BC59" s="27"/>
      <c r="BD59" s="28"/>
      <c r="BE59" s="39"/>
      <c r="BF59" s="40"/>
      <c r="BG59" s="26"/>
      <c r="BH59" s="27"/>
      <c r="BI59" s="27"/>
      <c r="BJ59" s="28"/>
      <c r="BK59" s="39"/>
      <c r="BL59" s="40"/>
      <c r="BM59" s="26"/>
      <c r="BN59" s="27"/>
      <c r="BO59" s="27"/>
      <c r="BP59" s="28"/>
      <c r="BQ59" s="37"/>
      <c r="BR59" s="40"/>
      <c r="BS59" s="26"/>
      <c r="BT59" s="27"/>
      <c r="BU59" s="27"/>
      <c r="BV59" s="28"/>
      <c r="BW59" s="39"/>
      <c r="BX59" s="40"/>
      <c r="BY59" s="26"/>
      <c r="BZ59" s="27"/>
      <c r="CA59" s="27"/>
      <c r="CB59" s="28"/>
      <c r="CC59" s="37"/>
      <c r="CD59" s="40"/>
    </row>
    <row r="60" spans="1:82" ht="34.15" customHeight="1" x14ac:dyDescent="0.25">
      <c r="A60" s="321"/>
      <c r="B60" s="322"/>
      <c r="C60" s="324"/>
      <c r="D60" s="324"/>
      <c r="E60" s="325"/>
      <c r="F60" s="326"/>
      <c r="G60" s="225"/>
      <c r="H60" s="121">
        <f t="shared" si="1"/>
        <v>0</v>
      </c>
      <c r="I60" s="122">
        <f t="shared" si="2"/>
        <v>0</v>
      </c>
      <c r="J60" s="117" t="s">
        <v>44</v>
      </c>
      <c r="K60" s="26"/>
      <c r="L60" s="27"/>
      <c r="M60" s="27"/>
      <c r="N60" s="28"/>
      <c r="O60" s="29"/>
      <c r="P60" s="30"/>
      <c r="Q60" s="26"/>
      <c r="R60" s="27"/>
      <c r="S60" s="27"/>
      <c r="T60" s="28"/>
      <c r="U60" s="31"/>
      <c r="V60" s="32"/>
      <c r="W60" s="26"/>
      <c r="X60" s="27"/>
      <c r="Y60" s="27"/>
      <c r="Z60" s="28"/>
      <c r="AA60" s="33"/>
      <c r="AB60" s="34"/>
      <c r="AC60" s="26"/>
      <c r="AD60" s="27"/>
      <c r="AE60" s="27"/>
      <c r="AF60" s="28"/>
      <c r="AG60" s="33"/>
      <c r="AH60" s="34"/>
      <c r="AI60" s="26"/>
      <c r="AJ60" s="27"/>
      <c r="AK60" s="27"/>
      <c r="AL60" s="28"/>
      <c r="AM60" s="33"/>
      <c r="AN60" s="34"/>
      <c r="AO60" s="26"/>
      <c r="AP60" s="27"/>
      <c r="AQ60" s="27"/>
      <c r="AR60" s="28"/>
      <c r="AS60" s="33"/>
      <c r="AT60" s="34"/>
      <c r="AU60" s="26"/>
      <c r="AV60" s="27"/>
      <c r="AW60" s="27"/>
      <c r="AX60" s="28"/>
      <c r="AY60" s="33"/>
      <c r="AZ60" s="34"/>
      <c r="BA60" s="26"/>
      <c r="BB60" s="27"/>
      <c r="BC60" s="27"/>
      <c r="BD60" s="28"/>
      <c r="BE60" s="33"/>
      <c r="BF60" s="34"/>
      <c r="BG60" s="26"/>
      <c r="BH60" s="27"/>
      <c r="BI60" s="27"/>
      <c r="BJ60" s="28"/>
      <c r="BK60" s="33"/>
      <c r="BL60" s="34"/>
      <c r="BM60" s="26"/>
      <c r="BN60" s="27"/>
      <c r="BO60" s="27"/>
      <c r="BP60" s="28"/>
      <c r="BQ60" s="31"/>
      <c r="BR60" s="34"/>
      <c r="BS60" s="26"/>
      <c r="BT60" s="27"/>
      <c r="BU60" s="27"/>
      <c r="BV60" s="28"/>
      <c r="BW60" s="33"/>
      <c r="BX60" s="34"/>
      <c r="BY60" s="26"/>
      <c r="BZ60" s="27"/>
      <c r="CA60" s="27"/>
      <c r="CB60" s="28"/>
      <c r="CC60" s="31"/>
      <c r="CD60" s="34"/>
    </row>
    <row r="61" spans="1:82" ht="34.15" customHeight="1" x14ac:dyDescent="0.25">
      <c r="A61" s="311">
        <v>27</v>
      </c>
      <c r="B61" s="313"/>
      <c r="C61" s="324"/>
      <c r="D61" s="324"/>
      <c r="E61" s="325"/>
      <c r="F61" s="326"/>
      <c r="G61" s="225"/>
      <c r="H61" s="118">
        <f t="shared" si="1"/>
        <v>0</v>
      </c>
      <c r="I61" s="119">
        <f t="shared" si="2"/>
        <v>0</v>
      </c>
      <c r="J61" s="120" t="s">
        <v>43</v>
      </c>
      <c r="K61" s="26"/>
      <c r="L61" s="27"/>
      <c r="M61" s="27"/>
      <c r="N61" s="28"/>
      <c r="O61" s="35"/>
      <c r="P61" s="36"/>
      <c r="Q61" s="26"/>
      <c r="R61" s="27"/>
      <c r="S61" s="27"/>
      <c r="T61" s="28"/>
      <c r="U61" s="37"/>
      <c r="V61" s="38"/>
      <c r="W61" s="26"/>
      <c r="X61" s="27"/>
      <c r="Y61" s="27"/>
      <c r="Z61" s="28"/>
      <c r="AA61" s="39"/>
      <c r="AB61" s="40"/>
      <c r="AC61" s="26"/>
      <c r="AD61" s="27"/>
      <c r="AE61" s="27"/>
      <c r="AF61" s="28"/>
      <c r="AG61" s="39"/>
      <c r="AH61" s="40"/>
      <c r="AI61" s="26"/>
      <c r="AJ61" s="27"/>
      <c r="AK61" s="27"/>
      <c r="AL61" s="28"/>
      <c r="AM61" s="39"/>
      <c r="AN61" s="40"/>
      <c r="AO61" s="26"/>
      <c r="AP61" s="27"/>
      <c r="AQ61" s="27"/>
      <c r="AR61" s="28"/>
      <c r="AS61" s="39"/>
      <c r="AT61" s="40"/>
      <c r="AU61" s="26"/>
      <c r="AV61" s="27"/>
      <c r="AW61" s="27"/>
      <c r="AX61" s="28"/>
      <c r="AY61" s="39"/>
      <c r="AZ61" s="40"/>
      <c r="BA61" s="26"/>
      <c r="BB61" s="27"/>
      <c r="BC61" s="27"/>
      <c r="BD61" s="28"/>
      <c r="BE61" s="39"/>
      <c r="BF61" s="40"/>
      <c r="BG61" s="26"/>
      <c r="BH61" s="27"/>
      <c r="BI61" s="27"/>
      <c r="BJ61" s="28"/>
      <c r="BK61" s="39"/>
      <c r="BL61" s="40"/>
      <c r="BM61" s="26"/>
      <c r="BN61" s="27"/>
      <c r="BO61" s="27"/>
      <c r="BP61" s="28"/>
      <c r="BQ61" s="37"/>
      <c r="BR61" s="40"/>
      <c r="BS61" s="26"/>
      <c r="BT61" s="27"/>
      <c r="BU61" s="27"/>
      <c r="BV61" s="28"/>
      <c r="BW61" s="39"/>
      <c r="BX61" s="40"/>
      <c r="BY61" s="26"/>
      <c r="BZ61" s="27"/>
      <c r="CA61" s="27"/>
      <c r="CB61" s="28"/>
      <c r="CC61" s="37"/>
      <c r="CD61" s="40"/>
    </row>
    <row r="62" spans="1:82" ht="34.15" customHeight="1" x14ac:dyDescent="0.25">
      <c r="A62" s="323"/>
      <c r="B62" s="322"/>
      <c r="C62" s="324"/>
      <c r="D62" s="324"/>
      <c r="E62" s="325"/>
      <c r="F62" s="326"/>
      <c r="G62" s="225"/>
      <c r="H62" s="121">
        <f t="shared" si="1"/>
        <v>0</v>
      </c>
      <c r="I62" s="122">
        <f t="shared" si="2"/>
        <v>0</v>
      </c>
      <c r="J62" s="117" t="s">
        <v>44</v>
      </c>
      <c r="K62" s="26"/>
      <c r="L62" s="27"/>
      <c r="M62" s="27"/>
      <c r="N62" s="28"/>
      <c r="O62" s="29"/>
      <c r="P62" s="30"/>
      <c r="Q62" s="26"/>
      <c r="R62" s="27"/>
      <c r="S62" s="27"/>
      <c r="T62" s="28"/>
      <c r="U62" s="31"/>
      <c r="V62" s="32"/>
      <c r="W62" s="26"/>
      <c r="X62" s="27"/>
      <c r="Y62" s="27"/>
      <c r="Z62" s="28"/>
      <c r="AA62" s="33"/>
      <c r="AB62" s="34"/>
      <c r="AC62" s="26"/>
      <c r="AD62" s="27"/>
      <c r="AE62" s="27"/>
      <c r="AF62" s="28"/>
      <c r="AG62" s="33"/>
      <c r="AH62" s="34"/>
      <c r="AI62" s="26"/>
      <c r="AJ62" s="27"/>
      <c r="AK62" s="27"/>
      <c r="AL62" s="28"/>
      <c r="AM62" s="33"/>
      <c r="AN62" s="34"/>
      <c r="AO62" s="26"/>
      <c r="AP62" s="27"/>
      <c r="AQ62" s="27"/>
      <c r="AR62" s="28"/>
      <c r="AS62" s="33"/>
      <c r="AT62" s="34"/>
      <c r="AU62" s="26"/>
      <c r="AV62" s="27"/>
      <c r="AW62" s="27"/>
      <c r="AX62" s="28"/>
      <c r="AY62" s="33"/>
      <c r="AZ62" s="34"/>
      <c r="BA62" s="26"/>
      <c r="BB62" s="27"/>
      <c r="BC62" s="27"/>
      <c r="BD62" s="28"/>
      <c r="BE62" s="33"/>
      <c r="BF62" s="34"/>
      <c r="BG62" s="26"/>
      <c r="BH62" s="27"/>
      <c r="BI62" s="27"/>
      <c r="BJ62" s="28"/>
      <c r="BK62" s="33"/>
      <c r="BL62" s="34"/>
      <c r="BM62" s="26"/>
      <c r="BN62" s="27"/>
      <c r="BO62" s="27"/>
      <c r="BP62" s="28"/>
      <c r="BQ62" s="31"/>
      <c r="BR62" s="34"/>
      <c r="BS62" s="26"/>
      <c r="BT62" s="27"/>
      <c r="BU62" s="27"/>
      <c r="BV62" s="28"/>
      <c r="BW62" s="33"/>
      <c r="BX62" s="34"/>
      <c r="BY62" s="26"/>
      <c r="BZ62" s="27"/>
      <c r="CA62" s="27"/>
      <c r="CB62" s="28"/>
      <c r="CC62" s="31"/>
      <c r="CD62" s="34"/>
    </row>
    <row r="63" spans="1:82" ht="34.15" customHeight="1" x14ac:dyDescent="0.25">
      <c r="A63" s="321">
        <v>28</v>
      </c>
      <c r="B63" s="313"/>
      <c r="C63" s="324"/>
      <c r="D63" s="324"/>
      <c r="E63" s="325"/>
      <c r="F63" s="326"/>
      <c r="G63" s="225"/>
      <c r="H63" s="118">
        <f t="shared" si="1"/>
        <v>0</v>
      </c>
      <c r="I63" s="119">
        <f t="shared" si="2"/>
        <v>0</v>
      </c>
      <c r="J63" s="120" t="s">
        <v>43</v>
      </c>
      <c r="K63" s="26"/>
      <c r="L63" s="27"/>
      <c r="M63" s="27"/>
      <c r="N63" s="28"/>
      <c r="O63" s="35"/>
      <c r="P63" s="36"/>
      <c r="Q63" s="26"/>
      <c r="R63" s="27"/>
      <c r="S63" s="27"/>
      <c r="T63" s="28"/>
      <c r="U63" s="37"/>
      <c r="V63" s="38"/>
      <c r="W63" s="26"/>
      <c r="X63" s="27"/>
      <c r="Y63" s="27"/>
      <c r="Z63" s="28"/>
      <c r="AA63" s="39"/>
      <c r="AB63" s="40"/>
      <c r="AC63" s="26"/>
      <c r="AD63" s="27"/>
      <c r="AE63" s="27"/>
      <c r="AF63" s="28"/>
      <c r="AG63" s="39"/>
      <c r="AH63" s="40"/>
      <c r="AI63" s="26"/>
      <c r="AJ63" s="27"/>
      <c r="AK63" s="27"/>
      <c r="AL63" s="28"/>
      <c r="AM63" s="39"/>
      <c r="AN63" s="40"/>
      <c r="AO63" s="26"/>
      <c r="AP63" s="27"/>
      <c r="AQ63" s="27"/>
      <c r="AR63" s="28"/>
      <c r="AS63" s="39"/>
      <c r="AT63" s="40"/>
      <c r="AU63" s="26"/>
      <c r="AV63" s="27"/>
      <c r="AW63" s="27"/>
      <c r="AX63" s="28"/>
      <c r="AY63" s="39"/>
      <c r="AZ63" s="40"/>
      <c r="BA63" s="26"/>
      <c r="BB63" s="27"/>
      <c r="BC63" s="27"/>
      <c r="BD63" s="28"/>
      <c r="BE63" s="39"/>
      <c r="BF63" s="40"/>
      <c r="BG63" s="26"/>
      <c r="BH63" s="27"/>
      <c r="BI63" s="27"/>
      <c r="BJ63" s="28"/>
      <c r="BK63" s="39"/>
      <c r="BL63" s="40"/>
      <c r="BM63" s="26"/>
      <c r="BN63" s="27"/>
      <c r="BO63" s="27"/>
      <c r="BP63" s="28"/>
      <c r="BQ63" s="37"/>
      <c r="BR63" s="40"/>
      <c r="BS63" s="26"/>
      <c r="BT63" s="27"/>
      <c r="BU63" s="27"/>
      <c r="BV63" s="28"/>
      <c r="BW63" s="39"/>
      <c r="BX63" s="40"/>
      <c r="BY63" s="26"/>
      <c r="BZ63" s="27"/>
      <c r="CA63" s="27"/>
      <c r="CB63" s="28"/>
      <c r="CC63" s="37"/>
      <c r="CD63" s="40"/>
    </row>
    <row r="64" spans="1:82" ht="34.15" customHeight="1" x14ac:dyDescent="0.25">
      <c r="A64" s="321"/>
      <c r="B64" s="322"/>
      <c r="C64" s="324"/>
      <c r="D64" s="324"/>
      <c r="E64" s="325"/>
      <c r="F64" s="326"/>
      <c r="G64" s="225"/>
      <c r="H64" s="121">
        <f t="shared" si="1"/>
        <v>0</v>
      </c>
      <c r="I64" s="122">
        <f t="shared" si="2"/>
        <v>0</v>
      </c>
      <c r="J64" s="117" t="s">
        <v>44</v>
      </c>
      <c r="K64" s="26"/>
      <c r="L64" s="27"/>
      <c r="M64" s="27"/>
      <c r="N64" s="28"/>
      <c r="O64" s="29"/>
      <c r="P64" s="30"/>
      <c r="Q64" s="26"/>
      <c r="R64" s="27"/>
      <c r="S64" s="27"/>
      <c r="T64" s="28"/>
      <c r="U64" s="31"/>
      <c r="V64" s="32"/>
      <c r="W64" s="26"/>
      <c r="X64" s="27"/>
      <c r="Y64" s="27"/>
      <c r="Z64" s="28"/>
      <c r="AA64" s="33"/>
      <c r="AB64" s="34"/>
      <c r="AC64" s="26"/>
      <c r="AD64" s="27"/>
      <c r="AE64" s="27"/>
      <c r="AF64" s="28"/>
      <c r="AG64" s="33"/>
      <c r="AH64" s="34"/>
      <c r="AI64" s="26"/>
      <c r="AJ64" s="27"/>
      <c r="AK64" s="27"/>
      <c r="AL64" s="28"/>
      <c r="AM64" s="33"/>
      <c r="AN64" s="34"/>
      <c r="AO64" s="26"/>
      <c r="AP64" s="27"/>
      <c r="AQ64" s="27"/>
      <c r="AR64" s="28"/>
      <c r="AS64" s="33"/>
      <c r="AT64" s="34"/>
      <c r="AU64" s="26"/>
      <c r="AV64" s="27"/>
      <c r="AW64" s="27"/>
      <c r="AX64" s="28"/>
      <c r="AY64" s="33"/>
      <c r="AZ64" s="34"/>
      <c r="BA64" s="26"/>
      <c r="BB64" s="27"/>
      <c r="BC64" s="27"/>
      <c r="BD64" s="28"/>
      <c r="BE64" s="33"/>
      <c r="BF64" s="34"/>
      <c r="BG64" s="26"/>
      <c r="BH64" s="27"/>
      <c r="BI64" s="27"/>
      <c r="BJ64" s="28"/>
      <c r="BK64" s="33"/>
      <c r="BL64" s="34"/>
      <c r="BM64" s="26"/>
      <c r="BN64" s="27"/>
      <c r="BO64" s="27"/>
      <c r="BP64" s="28"/>
      <c r="BQ64" s="31"/>
      <c r="BR64" s="34"/>
      <c r="BS64" s="26"/>
      <c r="BT64" s="27"/>
      <c r="BU64" s="27"/>
      <c r="BV64" s="28"/>
      <c r="BW64" s="33"/>
      <c r="BX64" s="34"/>
      <c r="BY64" s="26"/>
      <c r="BZ64" s="27"/>
      <c r="CA64" s="27"/>
      <c r="CB64" s="28"/>
      <c r="CC64" s="31"/>
      <c r="CD64" s="34"/>
    </row>
    <row r="65" spans="1:82" ht="34.15" customHeight="1" x14ac:dyDescent="0.25">
      <c r="A65" s="311">
        <v>29</v>
      </c>
      <c r="B65" s="313"/>
      <c r="C65" s="324"/>
      <c r="D65" s="324"/>
      <c r="E65" s="325"/>
      <c r="F65" s="326"/>
      <c r="G65" s="225"/>
      <c r="H65" s="118">
        <f t="shared" si="1"/>
        <v>0</v>
      </c>
      <c r="I65" s="119">
        <f t="shared" si="2"/>
        <v>0</v>
      </c>
      <c r="J65" s="120" t="s">
        <v>43</v>
      </c>
      <c r="K65" s="26"/>
      <c r="L65" s="27"/>
      <c r="M65" s="27"/>
      <c r="N65" s="28"/>
      <c r="O65" s="35"/>
      <c r="P65" s="36"/>
      <c r="Q65" s="26"/>
      <c r="R65" s="27"/>
      <c r="S65" s="27"/>
      <c r="T65" s="28"/>
      <c r="U65" s="37"/>
      <c r="V65" s="38"/>
      <c r="W65" s="26"/>
      <c r="X65" s="27"/>
      <c r="Y65" s="27"/>
      <c r="Z65" s="28"/>
      <c r="AA65" s="39"/>
      <c r="AB65" s="40"/>
      <c r="AC65" s="26"/>
      <c r="AD65" s="27"/>
      <c r="AE65" s="27"/>
      <c r="AF65" s="28"/>
      <c r="AG65" s="39"/>
      <c r="AH65" s="40"/>
      <c r="AI65" s="26"/>
      <c r="AJ65" s="27"/>
      <c r="AK65" s="27"/>
      <c r="AL65" s="28"/>
      <c r="AM65" s="39"/>
      <c r="AN65" s="40"/>
      <c r="AO65" s="26"/>
      <c r="AP65" s="27"/>
      <c r="AQ65" s="27"/>
      <c r="AR65" s="28"/>
      <c r="AS65" s="39"/>
      <c r="AT65" s="40"/>
      <c r="AU65" s="26"/>
      <c r="AV65" s="27"/>
      <c r="AW65" s="27"/>
      <c r="AX65" s="28"/>
      <c r="AY65" s="39"/>
      <c r="AZ65" s="40"/>
      <c r="BA65" s="26"/>
      <c r="BB65" s="27"/>
      <c r="BC65" s="27"/>
      <c r="BD65" s="28"/>
      <c r="BE65" s="39"/>
      <c r="BF65" s="40"/>
      <c r="BG65" s="26"/>
      <c r="BH65" s="27"/>
      <c r="BI65" s="27"/>
      <c r="BJ65" s="28"/>
      <c r="BK65" s="39"/>
      <c r="BL65" s="40"/>
      <c r="BM65" s="26"/>
      <c r="BN65" s="27"/>
      <c r="BO65" s="27"/>
      <c r="BP65" s="28"/>
      <c r="BQ65" s="37"/>
      <c r="BR65" s="40"/>
      <c r="BS65" s="26"/>
      <c r="BT65" s="27"/>
      <c r="BU65" s="27"/>
      <c r="BV65" s="28"/>
      <c r="BW65" s="39"/>
      <c r="BX65" s="40"/>
      <c r="BY65" s="26"/>
      <c r="BZ65" s="27"/>
      <c r="CA65" s="27"/>
      <c r="CB65" s="28"/>
      <c r="CC65" s="37"/>
      <c r="CD65" s="40"/>
    </row>
    <row r="66" spans="1:82" ht="34.15" customHeight="1" x14ac:dyDescent="0.25">
      <c r="A66" s="323"/>
      <c r="B66" s="322"/>
      <c r="C66" s="324"/>
      <c r="D66" s="324"/>
      <c r="E66" s="325"/>
      <c r="F66" s="326"/>
      <c r="G66" s="225"/>
      <c r="H66" s="121">
        <f t="shared" si="1"/>
        <v>0</v>
      </c>
      <c r="I66" s="122">
        <f t="shared" si="2"/>
        <v>0</v>
      </c>
      <c r="J66" s="117" t="s">
        <v>44</v>
      </c>
      <c r="K66" s="26"/>
      <c r="L66" s="27"/>
      <c r="M66" s="27"/>
      <c r="N66" s="28"/>
      <c r="O66" s="29"/>
      <c r="P66" s="30"/>
      <c r="Q66" s="26"/>
      <c r="R66" s="27"/>
      <c r="S66" s="27"/>
      <c r="T66" s="28"/>
      <c r="U66" s="31"/>
      <c r="V66" s="32"/>
      <c r="W66" s="26"/>
      <c r="X66" s="27"/>
      <c r="Y66" s="27"/>
      <c r="Z66" s="28"/>
      <c r="AA66" s="33"/>
      <c r="AB66" s="34"/>
      <c r="AC66" s="26"/>
      <c r="AD66" s="27"/>
      <c r="AE66" s="27"/>
      <c r="AF66" s="28"/>
      <c r="AG66" s="33"/>
      <c r="AH66" s="34"/>
      <c r="AI66" s="26"/>
      <c r="AJ66" s="27"/>
      <c r="AK66" s="27"/>
      <c r="AL66" s="28"/>
      <c r="AM66" s="33"/>
      <c r="AN66" s="34"/>
      <c r="AO66" s="26"/>
      <c r="AP66" s="27"/>
      <c r="AQ66" s="27"/>
      <c r="AR66" s="28"/>
      <c r="AS66" s="33"/>
      <c r="AT66" s="34"/>
      <c r="AU66" s="26"/>
      <c r="AV66" s="27"/>
      <c r="AW66" s="27"/>
      <c r="AX66" s="28"/>
      <c r="AY66" s="33"/>
      <c r="AZ66" s="34"/>
      <c r="BA66" s="26"/>
      <c r="BB66" s="27"/>
      <c r="BC66" s="27"/>
      <c r="BD66" s="28"/>
      <c r="BE66" s="33"/>
      <c r="BF66" s="34"/>
      <c r="BG66" s="26"/>
      <c r="BH66" s="27"/>
      <c r="BI66" s="27"/>
      <c r="BJ66" s="28"/>
      <c r="BK66" s="33"/>
      <c r="BL66" s="34"/>
      <c r="BM66" s="26"/>
      <c r="BN66" s="27"/>
      <c r="BO66" s="27"/>
      <c r="BP66" s="28"/>
      <c r="BQ66" s="31"/>
      <c r="BR66" s="34"/>
      <c r="BS66" s="26"/>
      <c r="BT66" s="27"/>
      <c r="BU66" s="27"/>
      <c r="BV66" s="28"/>
      <c r="BW66" s="33"/>
      <c r="BX66" s="34"/>
      <c r="BY66" s="26"/>
      <c r="BZ66" s="27"/>
      <c r="CA66" s="27"/>
      <c r="CB66" s="28"/>
      <c r="CC66" s="31"/>
      <c r="CD66" s="34"/>
    </row>
    <row r="67" spans="1:82" ht="34.15" customHeight="1" x14ac:dyDescent="0.25">
      <c r="A67" s="321">
        <v>30</v>
      </c>
      <c r="B67" s="313"/>
      <c r="C67" s="324"/>
      <c r="D67" s="324"/>
      <c r="E67" s="325"/>
      <c r="F67" s="326"/>
      <c r="G67" s="225"/>
      <c r="H67" s="118">
        <f t="shared" si="1"/>
        <v>0</v>
      </c>
      <c r="I67" s="119">
        <f t="shared" si="2"/>
        <v>0</v>
      </c>
      <c r="J67" s="120" t="s">
        <v>43</v>
      </c>
      <c r="K67" s="26"/>
      <c r="L67" s="27"/>
      <c r="M67" s="27"/>
      <c r="N67" s="28"/>
      <c r="O67" s="35"/>
      <c r="P67" s="36"/>
      <c r="Q67" s="26"/>
      <c r="R67" s="27"/>
      <c r="S67" s="27"/>
      <c r="T67" s="28"/>
      <c r="U67" s="37"/>
      <c r="V67" s="38"/>
      <c r="W67" s="26"/>
      <c r="X67" s="27"/>
      <c r="Y67" s="27"/>
      <c r="Z67" s="28"/>
      <c r="AA67" s="39"/>
      <c r="AB67" s="40"/>
      <c r="AC67" s="26"/>
      <c r="AD67" s="27"/>
      <c r="AE67" s="27"/>
      <c r="AF67" s="28"/>
      <c r="AG67" s="39"/>
      <c r="AH67" s="40"/>
      <c r="AI67" s="26"/>
      <c r="AJ67" s="27"/>
      <c r="AK67" s="27"/>
      <c r="AL67" s="28"/>
      <c r="AM67" s="39"/>
      <c r="AN67" s="40"/>
      <c r="AO67" s="26"/>
      <c r="AP67" s="27"/>
      <c r="AQ67" s="27"/>
      <c r="AR67" s="28"/>
      <c r="AS67" s="39"/>
      <c r="AT67" s="40"/>
      <c r="AU67" s="26"/>
      <c r="AV67" s="27"/>
      <c r="AW67" s="27"/>
      <c r="AX67" s="28"/>
      <c r="AY67" s="39"/>
      <c r="AZ67" s="40"/>
      <c r="BA67" s="26"/>
      <c r="BB67" s="27"/>
      <c r="BC67" s="27"/>
      <c r="BD67" s="28"/>
      <c r="BE67" s="39"/>
      <c r="BF67" s="40"/>
      <c r="BG67" s="26"/>
      <c r="BH67" s="27"/>
      <c r="BI67" s="27"/>
      <c r="BJ67" s="28"/>
      <c r="BK67" s="39"/>
      <c r="BL67" s="40"/>
      <c r="BM67" s="26"/>
      <c r="BN67" s="27"/>
      <c r="BO67" s="27"/>
      <c r="BP67" s="28"/>
      <c r="BQ67" s="37"/>
      <c r="BR67" s="40"/>
      <c r="BS67" s="26"/>
      <c r="BT67" s="27"/>
      <c r="BU67" s="27"/>
      <c r="BV67" s="28"/>
      <c r="BW67" s="39"/>
      <c r="BX67" s="40"/>
      <c r="BY67" s="26"/>
      <c r="BZ67" s="27"/>
      <c r="CA67" s="27"/>
      <c r="CB67" s="28"/>
      <c r="CC67" s="37"/>
      <c r="CD67" s="40"/>
    </row>
    <row r="68" spans="1:82" ht="34.15" customHeight="1" x14ac:dyDescent="0.25">
      <c r="A68" s="321"/>
      <c r="B68" s="322"/>
      <c r="C68" s="324"/>
      <c r="D68" s="324"/>
      <c r="E68" s="325"/>
      <c r="F68" s="326"/>
      <c r="G68" s="225"/>
      <c r="H68" s="121">
        <f t="shared" si="1"/>
        <v>0</v>
      </c>
      <c r="I68" s="122">
        <f t="shared" si="2"/>
        <v>0</v>
      </c>
      <c r="J68" s="117" t="s">
        <v>44</v>
      </c>
      <c r="K68" s="26"/>
      <c r="L68" s="27"/>
      <c r="M68" s="27"/>
      <c r="N68" s="28"/>
      <c r="O68" s="29"/>
      <c r="P68" s="30"/>
      <c r="Q68" s="26"/>
      <c r="R68" s="27"/>
      <c r="S68" s="27"/>
      <c r="T68" s="28"/>
      <c r="U68" s="31"/>
      <c r="V68" s="32"/>
      <c r="W68" s="26"/>
      <c r="X68" s="27"/>
      <c r="Y68" s="27"/>
      <c r="Z68" s="28"/>
      <c r="AA68" s="33"/>
      <c r="AB68" s="34"/>
      <c r="AC68" s="26"/>
      <c r="AD68" s="27"/>
      <c r="AE68" s="27"/>
      <c r="AF68" s="28"/>
      <c r="AG68" s="33"/>
      <c r="AH68" s="34"/>
      <c r="AI68" s="26"/>
      <c r="AJ68" s="27"/>
      <c r="AK68" s="27"/>
      <c r="AL68" s="28"/>
      <c r="AM68" s="33"/>
      <c r="AN68" s="34"/>
      <c r="AO68" s="26"/>
      <c r="AP68" s="27"/>
      <c r="AQ68" s="27"/>
      <c r="AR68" s="28"/>
      <c r="AS68" s="33"/>
      <c r="AT68" s="34"/>
      <c r="AU68" s="26"/>
      <c r="AV68" s="27"/>
      <c r="AW68" s="27"/>
      <c r="AX68" s="28"/>
      <c r="AY68" s="33"/>
      <c r="AZ68" s="34"/>
      <c r="BA68" s="26"/>
      <c r="BB68" s="27"/>
      <c r="BC68" s="27"/>
      <c r="BD68" s="28"/>
      <c r="BE68" s="33"/>
      <c r="BF68" s="34"/>
      <c r="BG68" s="26"/>
      <c r="BH68" s="27"/>
      <c r="BI68" s="27"/>
      <c r="BJ68" s="28"/>
      <c r="BK68" s="33"/>
      <c r="BL68" s="34"/>
      <c r="BM68" s="26"/>
      <c r="BN68" s="27"/>
      <c r="BO68" s="27"/>
      <c r="BP68" s="28"/>
      <c r="BQ68" s="31"/>
      <c r="BR68" s="34"/>
      <c r="BS68" s="26"/>
      <c r="BT68" s="27"/>
      <c r="BU68" s="27"/>
      <c r="BV68" s="28"/>
      <c r="BW68" s="33"/>
      <c r="BX68" s="34"/>
      <c r="BY68" s="26"/>
      <c r="BZ68" s="27"/>
      <c r="CA68" s="27"/>
      <c r="CB68" s="28"/>
      <c r="CC68" s="31"/>
      <c r="CD68" s="34"/>
    </row>
    <row r="69" spans="1:82" ht="34.15" customHeight="1" x14ac:dyDescent="0.25">
      <c r="A69" s="311">
        <v>31</v>
      </c>
      <c r="B69" s="313"/>
      <c r="C69" s="315"/>
      <c r="D69" s="315"/>
      <c r="E69" s="317"/>
      <c r="F69" s="319"/>
      <c r="G69" s="225"/>
      <c r="H69" s="118">
        <f t="shared" si="1"/>
        <v>0</v>
      </c>
      <c r="I69" s="119">
        <f t="shared" si="2"/>
        <v>0</v>
      </c>
      <c r="J69" s="120" t="s">
        <v>43</v>
      </c>
      <c r="K69" s="26"/>
      <c r="L69" s="27"/>
      <c r="M69" s="27"/>
      <c r="N69" s="28"/>
      <c r="O69" s="35"/>
      <c r="P69" s="36"/>
      <c r="Q69" s="26"/>
      <c r="R69" s="27"/>
      <c r="S69" s="27"/>
      <c r="T69" s="28"/>
      <c r="U69" s="37"/>
      <c r="V69" s="38"/>
      <c r="W69" s="26"/>
      <c r="X69" s="27"/>
      <c r="Y69" s="27"/>
      <c r="Z69" s="28"/>
      <c r="AA69" s="39"/>
      <c r="AB69" s="40"/>
      <c r="AC69" s="26"/>
      <c r="AD69" s="27"/>
      <c r="AE69" s="27"/>
      <c r="AF69" s="28"/>
      <c r="AG69" s="39"/>
      <c r="AH69" s="40"/>
      <c r="AI69" s="26"/>
      <c r="AJ69" s="27"/>
      <c r="AK69" s="27"/>
      <c r="AL69" s="28"/>
      <c r="AM69" s="39"/>
      <c r="AN69" s="40"/>
      <c r="AO69" s="26"/>
      <c r="AP69" s="27"/>
      <c r="AQ69" s="27"/>
      <c r="AR69" s="28"/>
      <c r="AS69" s="39"/>
      <c r="AT69" s="40"/>
      <c r="AU69" s="26"/>
      <c r="AV69" s="27"/>
      <c r="AW69" s="27"/>
      <c r="AX69" s="28"/>
      <c r="AY69" s="39"/>
      <c r="AZ69" s="40"/>
      <c r="BA69" s="26"/>
      <c r="BB69" s="27"/>
      <c r="BC69" s="27"/>
      <c r="BD69" s="28"/>
      <c r="BE69" s="39"/>
      <c r="BF69" s="40"/>
      <c r="BG69" s="26"/>
      <c r="BH69" s="27"/>
      <c r="BI69" s="27"/>
      <c r="BJ69" s="28"/>
      <c r="BK69" s="39"/>
      <c r="BL69" s="40"/>
      <c r="BM69" s="26"/>
      <c r="BN69" s="27"/>
      <c r="BO69" s="27"/>
      <c r="BP69" s="28"/>
      <c r="BQ69" s="37"/>
      <c r="BR69" s="40"/>
      <c r="BS69" s="26"/>
      <c r="BT69" s="27"/>
      <c r="BU69" s="27"/>
      <c r="BV69" s="28"/>
      <c r="BW69" s="39"/>
      <c r="BX69" s="40"/>
      <c r="BY69" s="26"/>
      <c r="BZ69" s="27"/>
      <c r="CA69" s="27"/>
      <c r="CB69" s="28"/>
      <c r="CC69" s="37"/>
      <c r="CD69" s="40"/>
    </row>
    <row r="70" spans="1:82" ht="34.15" customHeight="1" x14ac:dyDescent="0.25">
      <c r="A70" s="323"/>
      <c r="B70" s="322"/>
      <c r="C70" s="315"/>
      <c r="D70" s="315"/>
      <c r="E70" s="317"/>
      <c r="F70" s="319"/>
      <c r="G70" s="225"/>
      <c r="H70" s="121">
        <f t="shared" si="1"/>
        <v>0</v>
      </c>
      <c r="I70" s="122">
        <f t="shared" si="2"/>
        <v>0</v>
      </c>
      <c r="J70" s="117" t="s">
        <v>44</v>
      </c>
      <c r="K70" s="26"/>
      <c r="L70" s="27"/>
      <c r="M70" s="27"/>
      <c r="N70" s="28"/>
      <c r="O70" s="29"/>
      <c r="P70" s="30"/>
      <c r="Q70" s="26"/>
      <c r="R70" s="27"/>
      <c r="S70" s="27"/>
      <c r="T70" s="28"/>
      <c r="U70" s="31"/>
      <c r="V70" s="32"/>
      <c r="W70" s="26"/>
      <c r="X70" s="27"/>
      <c r="Y70" s="27"/>
      <c r="Z70" s="28"/>
      <c r="AA70" s="33"/>
      <c r="AB70" s="34"/>
      <c r="AC70" s="26"/>
      <c r="AD70" s="27"/>
      <c r="AE70" s="27"/>
      <c r="AF70" s="28"/>
      <c r="AG70" s="33"/>
      <c r="AH70" s="34"/>
      <c r="AI70" s="26"/>
      <c r="AJ70" s="27"/>
      <c r="AK70" s="27"/>
      <c r="AL70" s="28"/>
      <c r="AM70" s="33"/>
      <c r="AN70" s="34"/>
      <c r="AO70" s="26"/>
      <c r="AP70" s="27"/>
      <c r="AQ70" s="27"/>
      <c r="AR70" s="28"/>
      <c r="AS70" s="33"/>
      <c r="AT70" s="34"/>
      <c r="AU70" s="26"/>
      <c r="AV70" s="27"/>
      <c r="AW70" s="27"/>
      <c r="AX70" s="28"/>
      <c r="AY70" s="33"/>
      <c r="AZ70" s="34"/>
      <c r="BA70" s="26"/>
      <c r="BB70" s="27"/>
      <c r="BC70" s="27"/>
      <c r="BD70" s="28"/>
      <c r="BE70" s="33"/>
      <c r="BF70" s="34"/>
      <c r="BG70" s="26"/>
      <c r="BH70" s="27"/>
      <c r="BI70" s="27"/>
      <c r="BJ70" s="28"/>
      <c r="BK70" s="33"/>
      <c r="BL70" s="34"/>
      <c r="BM70" s="26"/>
      <c r="BN70" s="27"/>
      <c r="BO70" s="27"/>
      <c r="BP70" s="28"/>
      <c r="BQ70" s="31"/>
      <c r="BR70" s="34"/>
      <c r="BS70" s="26"/>
      <c r="BT70" s="27"/>
      <c r="BU70" s="27"/>
      <c r="BV70" s="28"/>
      <c r="BW70" s="33"/>
      <c r="BX70" s="34"/>
      <c r="BY70" s="26"/>
      <c r="BZ70" s="27"/>
      <c r="CA70" s="27"/>
      <c r="CB70" s="28"/>
      <c r="CC70" s="31"/>
      <c r="CD70" s="34"/>
    </row>
    <row r="71" spans="1:82" ht="34.15" customHeight="1" x14ac:dyDescent="0.25">
      <c r="A71" s="321">
        <v>32</v>
      </c>
      <c r="B71" s="313"/>
      <c r="C71" s="334"/>
      <c r="D71" s="337"/>
      <c r="E71" s="338"/>
      <c r="F71" s="326"/>
      <c r="G71" s="225"/>
      <c r="H71" s="118">
        <f t="shared" si="1"/>
        <v>0</v>
      </c>
      <c r="I71" s="119">
        <f t="shared" si="2"/>
        <v>0</v>
      </c>
      <c r="J71" s="120" t="s">
        <v>43</v>
      </c>
      <c r="K71" s="26"/>
      <c r="L71" s="27"/>
      <c r="M71" s="27"/>
      <c r="N71" s="28"/>
      <c r="O71" s="35"/>
      <c r="P71" s="36"/>
      <c r="Q71" s="26"/>
      <c r="R71" s="27"/>
      <c r="S71" s="27"/>
      <c r="T71" s="28"/>
      <c r="U71" s="37"/>
      <c r="V71" s="38"/>
      <c r="W71" s="26"/>
      <c r="X71" s="27"/>
      <c r="Y71" s="27"/>
      <c r="Z71" s="28"/>
      <c r="AA71" s="39"/>
      <c r="AB71" s="40"/>
      <c r="AC71" s="26"/>
      <c r="AD71" s="27"/>
      <c r="AE71" s="27"/>
      <c r="AF71" s="28"/>
      <c r="AG71" s="39"/>
      <c r="AH71" s="40"/>
      <c r="AI71" s="26"/>
      <c r="AJ71" s="27"/>
      <c r="AK71" s="27"/>
      <c r="AL71" s="28"/>
      <c r="AM71" s="39"/>
      <c r="AN71" s="40"/>
      <c r="AO71" s="26"/>
      <c r="AP71" s="27"/>
      <c r="AQ71" s="27"/>
      <c r="AR71" s="28"/>
      <c r="AS71" s="39"/>
      <c r="AT71" s="40"/>
      <c r="AU71" s="26"/>
      <c r="AV71" s="27"/>
      <c r="AW71" s="27"/>
      <c r="AX71" s="28"/>
      <c r="AY71" s="39"/>
      <c r="AZ71" s="40"/>
      <c r="BA71" s="26"/>
      <c r="BB71" s="27"/>
      <c r="BC71" s="27"/>
      <c r="BD71" s="28"/>
      <c r="BE71" s="39"/>
      <c r="BF71" s="40"/>
      <c r="BG71" s="26"/>
      <c r="BH71" s="27"/>
      <c r="BI71" s="27"/>
      <c r="BJ71" s="28"/>
      <c r="BK71" s="39"/>
      <c r="BL71" s="40"/>
      <c r="BM71" s="26"/>
      <c r="BN71" s="27"/>
      <c r="BO71" s="27"/>
      <c r="BP71" s="28"/>
      <c r="BQ71" s="37"/>
      <c r="BR71" s="40"/>
      <c r="BS71" s="26"/>
      <c r="BT71" s="27"/>
      <c r="BU71" s="27"/>
      <c r="BV71" s="28"/>
      <c r="BW71" s="39"/>
      <c r="BX71" s="40"/>
      <c r="BY71" s="26"/>
      <c r="BZ71" s="27"/>
      <c r="CA71" s="27"/>
      <c r="CB71" s="28"/>
      <c r="CC71" s="37"/>
      <c r="CD71" s="40"/>
    </row>
    <row r="72" spans="1:82" ht="34.15" customHeight="1" x14ac:dyDescent="0.25">
      <c r="A72" s="321"/>
      <c r="B72" s="322"/>
      <c r="C72" s="334"/>
      <c r="D72" s="337"/>
      <c r="E72" s="338"/>
      <c r="F72" s="326"/>
      <c r="G72" s="225"/>
      <c r="H72" s="121">
        <f t="shared" si="1"/>
        <v>0</v>
      </c>
      <c r="I72" s="122">
        <f t="shared" si="2"/>
        <v>0</v>
      </c>
      <c r="J72" s="117" t="s">
        <v>44</v>
      </c>
      <c r="K72" s="26"/>
      <c r="L72" s="27"/>
      <c r="M72" s="27"/>
      <c r="N72" s="28"/>
      <c r="O72" s="29"/>
      <c r="P72" s="30"/>
      <c r="Q72" s="26"/>
      <c r="R72" s="27"/>
      <c r="S72" s="27"/>
      <c r="T72" s="28"/>
      <c r="U72" s="31"/>
      <c r="V72" s="32"/>
      <c r="W72" s="26"/>
      <c r="X72" s="27"/>
      <c r="Y72" s="27"/>
      <c r="Z72" s="28"/>
      <c r="AA72" s="33"/>
      <c r="AB72" s="34"/>
      <c r="AC72" s="26"/>
      <c r="AD72" s="27"/>
      <c r="AE72" s="27"/>
      <c r="AF72" s="28"/>
      <c r="AG72" s="33"/>
      <c r="AH72" s="34"/>
      <c r="AI72" s="26"/>
      <c r="AJ72" s="27"/>
      <c r="AK72" s="27"/>
      <c r="AL72" s="28"/>
      <c r="AM72" s="33"/>
      <c r="AN72" s="34"/>
      <c r="AO72" s="26"/>
      <c r="AP72" s="27"/>
      <c r="AQ72" s="27"/>
      <c r="AR72" s="28"/>
      <c r="AS72" s="33"/>
      <c r="AT72" s="34"/>
      <c r="AU72" s="26"/>
      <c r="AV72" s="27"/>
      <c r="AW72" s="27"/>
      <c r="AX72" s="28"/>
      <c r="AY72" s="33"/>
      <c r="AZ72" s="34"/>
      <c r="BA72" s="26"/>
      <c r="BB72" s="27"/>
      <c r="BC72" s="27"/>
      <c r="BD72" s="28"/>
      <c r="BE72" s="33"/>
      <c r="BF72" s="34"/>
      <c r="BG72" s="26"/>
      <c r="BH72" s="27"/>
      <c r="BI72" s="27"/>
      <c r="BJ72" s="28"/>
      <c r="BK72" s="33"/>
      <c r="BL72" s="34"/>
      <c r="BM72" s="26"/>
      <c r="BN72" s="27"/>
      <c r="BO72" s="27"/>
      <c r="BP72" s="28"/>
      <c r="BQ72" s="31"/>
      <c r="BR72" s="34"/>
      <c r="BS72" s="26"/>
      <c r="BT72" s="27"/>
      <c r="BU72" s="27"/>
      <c r="BV72" s="28"/>
      <c r="BW72" s="33"/>
      <c r="BX72" s="34"/>
      <c r="BY72" s="26"/>
      <c r="BZ72" s="27"/>
      <c r="CA72" s="27"/>
      <c r="CB72" s="28"/>
      <c r="CC72" s="31"/>
      <c r="CD72" s="34"/>
    </row>
    <row r="73" spans="1:82" ht="34.15" customHeight="1" x14ac:dyDescent="0.25">
      <c r="A73" s="311">
        <v>33</v>
      </c>
      <c r="B73" s="313"/>
      <c r="C73" s="334"/>
      <c r="D73" s="337"/>
      <c r="E73" s="338"/>
      <c r="F73" s="326"/>
      <c r="G73" s="225"/>
      <c r="H73" s="118">
        <f t="shared" si="1"/>
        <v>0</v>
      </c>
      <c r="I73" s="119">
        <f t="shared" si="2"/>
        <v>0</v>
      </c>
      <c r="J73" s="120" t="s">
        <v>43</v>
      </c>
      <c r="K73" s="26"/>
      <c r="L73" s="27"/>
      <c r="M73" s="27"/>
      <c r="N73" s="28"/>
      <c r="O73" s="35"/>
      <c r="P73" s="36"/>
      <c r="Q73" s="26"/>
      <c r="R73" s="27"/>
      <c r="S73" s="27"/>
      <c r="T73" s="28"/>
      <c r="U73" s="37"/>
      <c r="V73" s="38"/>
      <c r="W73" s="26"/>
      <c r="X73" s="27"/>
      <c r="Y73" s="27"/>
      <c r="Z73" s="28"/>
      <c r="AA73" s="39"/>
      <c r="AB73" s="40"/>
      <c r="AC73" s="26"/>
      <c r="AD73" s="27"/>
      <c r="AE73" s="27"/>
      <c r="AF73" s="28"/>
      <c r="AG73" s="39"/>
      <c r="AH73" s="40"/>
      <c r="AI73" s="26"/>
      <c r="AJ73" s="27"/>
      <c r="AK73" s="27"/>
      <c r="AL73" s="28"/>
      <c r="AM73" s="39"/>
      <c r="AN73" s="40"/>
      <c r="AO73" s="26"/>
      <c r="AP73" s="27"/>
      <c r="AQ73" s="27"/>
      <c r="AR73" s="28"/>
      <c r="AS73" s="39"/>
      <c r="AT73" s="40"/>
      <c r="AU73" s="26"/>
      <c r="AV73" s="27"/>
      <c r="AW73" s="27"/>
      <c r="AX73" s="28"/>
      <c r="AY73" s="39"/>
      <c r="AZ73" s="40"/>
      <c r="BA73" s="26"/>
      <c r="BB73" s="27"/>
      <c r="BC73" s="27"/>
      <c r="BD73" s="28"/>
      <c r="BE73" s="39"/>
      <c r="BF73" s="40"/>
      <c r="BG73" s="26"/>
      <c r="BH73" s="27"/>
      <c r="BI73" s="27"/>
      <c r="BJ73" s="28"/>
      <c r="BK73" s="39"/>
      <c r="BL73" s="40"/>
      <c r="BM73" s="26"/>
      <c r="BN73" s="27"/>
      <c r="BO73" s="27"/>
      <c r="BP73" s="28"/>
      <c r="BQ73" s="37"/>
      <c r="BR73" s="40"/>
      <c r="BS73" s="26"/>
      <c r="BT73" s="27"/>
      <c r="BU73" s="27"/>
      <c r="BV73" s="28"/>
      <c r="BW73" s="39"/>
      <c r="BX73" s="40"/>
      <c r="BY73" s="26"/>
      <c r="BZ73" s="27"/>
      <c r="CA73" s="27"/>
      <c r="CB73" s="28"/>
      <c r="CC73" s="37"/>
      <c r="CD73" s="40"/>
    </row>
    <row r="74" spans="1:82" ht="34.15" customHeight="1" x14ac:dyDescent="0.25">
      <c r="A74" s="323"/>
      <c r="B74" s="322"/>
      <c r="C74" s="334"/>
      <c r="D74" s="337"/>
      <c r="E74" s="338"/>
      <c r="F74" s="326"/>
      <c r="G74" s="225"/>
      <c r="H74" s="121">
        <f t="shared" si="1"/>
        <v>0</v>
      </c>
      <c r="I74" s="122">
        <f t="shared" si="2"/>
        <v>0</v>
      </c>
      <c r="J74" s="117" t="s">
        <v>44</v>
      </c>
      <c r="K74" s="26"/>
      <c r="L74" s="27"/>
      <c r="M74" s="27"/>
      <c r="N74" s="28"/>
      <c r="O74" s="29"/>
      <c r="P74" s="30"/>
      <c r="Q74" s="26"/>
      <c r="R74" s="27"/>
      <c r="S74" s="27"/>
      <c r="T74" s="28"/>
      <c r="U74" s="31"/>
      <c r="V74" s="32"/>
      <c r="W74" s="26"/>
      <c r="X74" s="27"/>
      <c r="Y74" s="27"/>
      <c r="Z74" s="28"/>
      <c r="AA74" s="33"/>
      <c r="AB74" s="34"/>
      <c r="AC74" s="26"/>
      <c r="AD74" s="27"/>
      <c r="AE74" s="27"/>
      <c r="AF74" s="28"/>
      <c r="AG74" s="33"/>
      <c r="AH74" s="34"/>
      <c r="AI74" s="26"/>
      <c r="AJ74" s="27"/>
      <c r="AK74" s="27"/>
      <c r="AL74" s="28"/>
      <c r="AM74" s="33"/>
      <c r="AN74" s="34"/>
      <c r="AO74" s="26"/>
      <c r="AP74" s="27"/>
      <c r="AQ74" s="27"/>
      <c r="AR74" s="28"/>
      <c r="AS74" s="33"/>
      <c r="AT74" s="34"/>
      <c r="AU74" s="26"/>
      <c r="AV74" s="27"/>
      <c r="AW74" s="27"/>
      <c r="AX74" s="28"/>
      <c r="AY74" s="33"/>
      <c r="AZ74" s="34"/>
      <c r="BA74" s="26"/>
      <c r="BB74" s="27"/>
      <c r="BC74" s="27"/>
      <c r="BD74" s="28"/>
      <c r="BE74" s="33"/>
      <c r="BF74" s="34"/>
      <c r="BG74" s="26"/>
      <c r="BH74" s="27"/>
      <c r="BI74" s="27"/>
      <c r="BJ74" s="28"/>
      <c r="BK74" s="33"/>
      <c r="BL74" s="34"/>
      <c r="BM74" s="26"/>
      <c r="BN74" s="27"/>
      <c r="BO74" s="27"/>
      <c r="BP74" s="28"/>
      <c r="BQ74" s="31"/>
      <c r="BR74" s="34"/>
      <c r="BS74" s="26"/>
      <c r="BT74" s="27"/>
      <c r="BU74" s="27"/>
      <c r="BV74" s="28"/>
      <c r="BW74" s="33"/>
      <c r="BX74" s="34"/>
      <c r="BY74" s="26"/>
      <c r="BZ74" s="27"/>
      <c r="CA74" s="27"/>
      <c r="CB74" s="28"/>
      <c r="CC74" s="31"/>
      <c r="CD74" s="34"/>
    </row>
    <row r="75" spans="1:82" ht="34.15" customHeight="1" x14ac:dyDescent="0.25">
      <c r="A75" s="321">
        <v>34</v>
      </c>
      <c r="B75" s="313"/>
      <c r="C75" s="334"/>
      <c r="D75" s="336"/>
      <c r="E75" s="332"/>
      <c r="F75" s="326"/>
      <c r="G75" s="225"/>
      <c r="H75" s="118">
        <f t="shared" si="1"/>
        <v>0</v>
      </c>
      <c r="I75" s="119">
        <f t="shared" si="2"/>
        <v>0</v>
      </c>
      <c r="J75" s="120" t="s">
        <v>43</v>
      </c>
      <c r="K75" s="26"/>
      <c r="L75" s="27"/>
      <c r="M75" s="27"/>
      <c r="N75" s="28"/>
      <c r="O75" s="35"/>
      <c r="P75" s="36"/>
      <c r="Q75" s="26"/>
      <c r="R75" s="27"/>
      <c r="S75" s="27"/>
      <c r="T75" s="28"/>
      <c r="U75" s="37"/>
      <c r="V75" s="38"/>
      <c r="W75" s="26"/>
      <c r="X75" s="27"/>
      <c r="Y75" s="27"/>
      <c r="Z75" s="28"/>
      <c r="AA75" s="39"/>
      <c r="AB75" s="40"/>
      <c r="AC75" s="26"/>
      <c r="AD75" s="27"/>
      <c r="AE75" s="27"/>
      <c r="AF75" s="28"/>
      <c r="AG75" s="39"/>
      <c r="AH75" s="40"/>
      <c r="AI75" s="26"/>
      <c r="AJ75" s="27"/>
      <c r="AK75" s="27"/>
      <c r="AL75" s="28"/>
      <c r="AM75" s="39"/>
      <c r="AN75" s="40"/>
      <c r="AO75" s="26"/>
      <c r="AP75" s="27"/>
      <c r="AQ75" s="27"/>
      <c r="AR75" s="28"/>
      <c r="AS75" s="39"/>
      <c r="AT75" s="40"/>
      <c r="AU75" s="26"/>
      <c r="AV75" s="27"/>
      <c r="AW75" s="27"/>
      <c r="AX75" s="28"/>
      <c r="AY75" s="39"/>
      <c r="AZ75" s="40"/>
      <c r="BA75" s="26"/>
      <c r="BB75" s="27"/>
      <c r="BC75" s="27"/>
      <c r="BD75" s="28"/>
      <c r="BE75" s="39"/>
      <c r="BF75" s="40"/>
      <c r="BG75" s="26"/>
      <c r="BH75" s="27"/>
      <c r="BI75" s="27"/>
      <c r="BJ75" s="28"/>
      <c r="BK75" s="39"/>
      <c r="BL75" s="40"/>
      <c r="BM75" s="26"/>
      <c r="BN75" s="27"/>
      <c r="BO75" s="27"/>
      <c r="BP75" s="28"/>
      <c r="BQ75" s="37"/>
      <c r="BR75" s="40"/>
      <c r="BS75" s="26"/>
      <c r="BT75" s="27"/>
      <c r="BU75" s="27"/>
      <c r="BV75" s="28"/>
      <c r="BW75" s="39"/>
      <c r="BX75" s="40"/>
      <c r="BY75" s="26"/>
      <c r="BZ75" s="27"/>
      <c r="CA75" s="27"/>
      <c r="CB75" s="28"/>
      <c r="CC75" s="37"/>
      <c r="CD75" s="40"/>
    </row>
    <row r="76" spans="1:82" ht="34.15" customHeight="1" x14ac:dyDescent="0.25">
      <c r="A76" s="321"/>
      <c r="B76" s="322"/>
      <c r="C76" s="334"/>
      <c r="D76" s="336"/>
      <c r="E76" s="332"/>
      <c r="F76" s="326"/>
      <c r="G76" s="225"/>
      <c r="H76" s="121">
        <f t="shared" ref="H76:H139" si="3">+O76+U76+AA76+AG76+AM76+AS76+AY76+BE76+BK76+BQ76+BW76+CC76</f>
        <v>0</v>
      </c>
      <c r="I76" s="122">
        <f t="shared" ref="I76:I139" si="4">+P76+V76+AB76+AH76+AN76+AT76+AZ76+BF76+BL76+BR76+BX76+CD76</f>
        <v>0</v>
      </c>
      <c r="J76" s="117" t="s">
        <v>44</v>
      </c>
      <c r="K76" s="26"/>
      <c r="L76" s="27"/>
      <c r="M76" s="27"/>
      <c r="N76" s="28"/>
      <c r="O76" s="29"/>
      <c r="P76" s="30"/>
      <c r="Q76" s="26"/>
      <c r="R76" s="27"/>
      <c r="S76" s="27"/>
      <c r="T76" s="28"/>
      <c r="U76" s="31"/>
      <c r="V76" s="32"/>
      <c r="W76" s="26"/>
      <c r="X76" s="27"/>
      <c r="Y76" s="27"/>
      <c r="Z76" s="28"/>
      <c r="AA76" s="33"/>
      <c r="AB76" s="34"/>
      <c r="AC76" s="26"/>
      <c r="AD76" s="27"/>
      <c r="AE76" s="27"/>
      <c r="AF76" s="28"/>
      <c r="AG76" s="33"/>
      <c r="AH76" s="34"/>
      <c r="AI76" s="26"/>
      <c r="AJ76" s="27"/>
      <c r="AK76" s="27"/>
      <c r="AL76" s="28"/>
      <c r="AM76" s="33"/>
      <c r="AN76" s="34"/>
      <c r="AO76" s="26"/>
      <c r="AP76" s="27"/>
      <c r="AQ76" s="27"/>
      <c r="AR76" s="28"/>
      <c r="AS76" s="33"/>
      <c r="AT76" s="34"/>
      <c r="AU76" s="26"/>
      <c r="AV76" s="27"/>
      <c r="AW76" s="27"/>
      <c r="AX76" s="28"/>
      <c r="AY76" s="33"/>
      <c r="AZ76" s="34"/>
      <c r="BA76" s="26"/>
      <c r="BB76" s="27"/>
      <c r="BC76" s="27"/>
      <c r="BD76" s="28"/>
      <c r="BE76" s="33"/>
      <c r="BF76" s="34"/>
      <c r="BG76" s="26"/>
      <c r="BH76" s="27"/>
      <c r="BI76" s="27"/>
      <c r="BJ76" s="28"/>
      <c r="BK76" s="33"/>
      <c r="BL76" s="34"/>
      <c r="BM76" s="26"/>
      <c r="BN76" s="27"/>
      <c r="BO76" s="27"/>
      <c r="BP76" s="28"/>
      <c r="BQ76" s="31"/>
      <c r="BR76" s="34"/>
      <c r="BS76" s="26"/>
      <c r="BT76" s="27"/>
      <c r="BU76" s="27"/>
      <c r="BV76" s="28"/>
      <c r="BW76" s="33"/>
      <c r="BX76" s="34"/>
      <c r="BY76" s="26"/>
      <c r="BZ76" s="27"/>
      <c r="CA76" s="27"/>
      <c r="CB76" s="28"/>
      <c r="CC76" s="31"/>
      <c r="CD76" s="34"/>
    </row>
    <row r="77" spans="1:82" ht="34.15" customHeight="1" x14ac:dyDescent="0.25">
      <c r="A77" s="311">
        <v>35</v>
      </c>
      <c r="B77" s="313"/>
      <c r="C77" s="324"/>
      <c r="D77" s="327"/>
      <c r="E77" s="317"/>
      <c r="F77" s="319"/>
      <c r="G77" s="225"/>
      <c r="H77" s="118">
        <f t="shared" si="3"/>
        <v>0</v>
      </c>
      <c r="I77" s="119">
        <f t="shared" si="4"/>
        <v>0</v>
      </c>
      <c r="J77" s="120" t="s">
        <v>43</v>
      </c>
      <c r="K77" s="26"/>
      <c r="L77" s="27"/>
      <c r="M77" s="27"/>
      <c r="N77" s="28"/>
      <c r="O77" s="43"/>
      <c r="P77" s="36"/>
      <c r="Q77" s="26"/>
      <c r="R77" s="27"/>
      <c r="S77" s="27"/>
      <c r="T77" s="28"/>
      <c r="U77" s="44"/>
      <c r="V77" s="38"/>
      <c r="W77" s="26"/>
      <c r="X77" s="27"/>
      <c r="Y77" s="27"/>
      <c r="Z77" s="28"/>
      <c r="AA77" s="45"/>
      <c r="AB77" s="40"/>
      <c r="AC77" s="26"/>
      <c r="AD77" s="27"/>
      <c r="AE77" s="27"/>
      <c r="AF77" s="28"/>
      <c r="AG77" s="45"/>
      <c r="AH77" s="40"/>
      <c r="AI77" s="26"/>
      <c r="AJ77" s="27"/>
      <c r="AK77" s="27"/>
      <c r="AL77" s="28"/>
      <c r="AM77" s="45"/>
      <c r="AN77" s="40"/>
      <c r="AO77" s="26"/>
      <c r="AP77" s="27"/>
      <c r="AQ77" s="27"/>
      <c r="AR77" s="28"/>
      <c r="AS77" s="45"/>
      <c r="AT77" s="40"/>
      <c r="AU77" s="26"/>
      <c r="AV77" s="27"/>
      <c r="AW77" s="27"/>
      <c r="AX77" s="28"/>
      <c r="AY77" s="45"/>
      <c r="AZ77" s="40"/>
      <c r="BA77" s="26"/>
      <c r="BB77" s="27"/>
      <c r="BC77" s="27"/>
      <c r="BD77" s="28"/>
      <c r="BE77" s="45"/>
      <c r="BF77" s="40"/>
      <c r="BG77" s="26"/>
      <c r="BH77" s="27"/>
      <c r="BI77" s="27"/>
      <c r="BJ77" s="28"/>
      <c r="BK77" s="45"/>
      <c r="BL77" s="40"/>
      <c r="BM77" s="26"/>
      <c r="BN77" s="27"/>
      <c r="BO77" s="27"/>
      <c r="BP77" s="28"/>
      <c r="BQ77" s="44"/>
      <c r="BR77" s="40"/>
      <c r="BS77" s="26"/>
      <c r="BT77" s="27"/>
      <c r="BU77" s="27"/>
      <c r="BV77" s="28"/>
      <c r="BW77" s="45"/>
      <c r="BX77" s="40"/>
      <c r="BY77" s="26"/>
      <c r="BZ77" s="27"/>
      <c r="CA77" s="27"/>
      <c r="CB77" s="28"/>
      <c r="CC77" s="44"/>
      <c r="CD77" s="40"/>
    </row>
    <row r="78" spans="1:82" ht="34.15" customHeight="1" x14ac:dyDescent="0.25">
      <c r="A78" s="323"/>
      <c r="B78" s="322"/>
      <c r="C78" s="324"/>
      <c r="D78" s="327"/>
      <c r="E78" s="317"/>
      <c r="F78" s="319"/>
      <c r="G78" s="225"/>
      <c r="H78" s="121">
        <f t="shared" si="3"/>
        <v>0</v>
      </c>
      <c r="I78" s="122">
        <f t="shared" si="4"/>
        <v>0</v>
      </c>
      <c r="J78" s="117" t="s">
        <v>44</v>
      </c>
      <c r="K78" s="26"/>
      <c r="L78" s="27"/>
      <c r="M78" s="27"/>
      <c r="N78" s="28"/>
      <c r="O78" s="29"/>
      <c r="P78" s="30"/>
      <c r="Q78" s="26"/>
      <c r="R78" s="27"/>
      <c r="S78" s="27"/>
      <c r="T78" s="28"/>
      <c r="U78" s="31"/>
      <c r="V78" s="32"/>
      <c r="W78" s="26"/>
      <c r="X78" s="27"/>
      <c r="Y78" s="27"/>
      <c r="Z78" s="28"/>
      <c r="AA78" s="33"/>
      <c r="AB78" s="34"/>
      <c r="AC78" s="26"/>
      <c r="AD78" s="27"/>
      <c r="AE78" s="27"/>
      <c r="AF78" s="28"/>
      <c r="AG78" s="33"/>
      <c r="AH78" s="34"/>
      <c r="AI78" s="26"/>
      <c r="AJ78" s="27"/>
      <c r="AK78" s="27"/>
      <c r="AL78" s="28"/>
      <c r="AM78" s="33"/>
      <c r="AN78" s="34"/>
      <c r="AO78" s="26"/>
      <c r="AP78" s="27"/>
      <c r="AQ78" s="27"/>
      <c r="AR78" s="28"/>
      <c r="AS78" s="33"/>
      <c r="AT78" s="34"/>
      <c r="AU78" s="26"/>
      <c r="AV78" s="27"/>
      <c r="AW78" s="27"/>
      <c r="AX78" s="28"/>
      <c r="AY78" s="33"/>
      <c r="AZ78" s="34"/>
      <c r="BA78" s="26"/>
      <c r="BB78" s="27"/>
      <c r="BC78" s="27"/>
      <c r="BD78" s="28"/>
      <c r="BE78" s="33"/>
      <c r="BF78" s="34"/>
      <c r="BG78" s="26"/>
      <c r="BH78" s="27"/>
      <c r="BI78" s="27"/>
      <c r="BJ78" s="28"/>
      <c r="BK78" s="33"/>
      <c r="BL78" s="34"/>
      <c r="BM78" s="26"/>
      <c r="BN78" s="27"/>
      <c r="BO78" s="27"/>
      <c r="BP78" s="28"/>
      <c r="BQ78" s="31"/>
      <c r="BR78" s="34"/>
      <c r="BS78" s="26"/>
      <c r="BT78" s="27"/>
      <c r="BU78" s="27"/>
      <c r="BV78" s="28"/>
      <c r="BW78" s="33"/>
      <c r="BX78" s="34"/>
      <c r="BY78" s="26"/>
      <c r="BZ78" s="27"/>
      <c r="CA78" s="27"/>
      <c r="CB78" s="28"/>
      <c r="CC78" s="31"/>
      <c r="CD78" s="34"/>
    </row>
    <row r="79" spans="1:82" ht="34.15" customHeight="1" x14ac:dyDescent="0.25">
      <c r="A79" s="321">
        <v>36</v>
      </c>
      <c r="B79" s="313"/>
      <c r="C79" s="324"/>
      <c r="D79" s="328"/>
      <c r="E79" s="335"/>
      <c r="F79" s="326"/>
      <c r="G79" s="225"/>
      <c r="H79" s="118">
        <f t="shared" si="3"/>
        <v>0</v>
      </c>
      <c r="I79" s="119">
        <f t="shared" si="4"/>
        <v>0</v>
      </c>
      <c r="J79" s="120" t="s">
        <v>43</v>
      </c>
      <c r="K79" s="26"/>
      <c r="L79" s="27"/>
      <c r="M79" s="27"/>
      <c r="N79" s="28"/>
      <c r="O79" s="35"/>
      <c r="P79" s="36"/>
      <c r="Q79" s="26"/>
      <c r="R79" s="27"/>
      <c r="S79" s="27"/>
      <c r="T79" s="28"/>
      <c r="U79" s="37"/>
      <c r="V79" s="38"/>
      <c r="W79" s="26"/>
      <c r="X79" s="27"/>
      <c r="Y79" s="27"/>
      <c r="Z79" s="28"/>
      <c r="AA79" s="39"/>
      <c r="AB79" s="40"/>
      <c r="AC79" s="26"/>
      <c r="AD79" s="27"/>
      <c r="AE79" s="27"/>
      <c r="AF79" s="28"/>
      <c r="AG79" s="39"/>
      <c r="AH79" s="40"/>
      <c r="AI79" s="26"/>
      <c r="AJ79" s="27"/>
      <c r="AK79" s="27"/>
      <c r="AL79" s="28"/>
      <c r="AM79" s="39"/>
      <c r="AN79" s="40"/>
      <c r="AO79" s="26"/>
      <c r="AP79" s="27"/>
      <c r="AQ79" s="27"/>
      <c r="AR79" s="28"/>
      <c r="AS79" s="39"/>
      <c r="AT79" s="40"/>
      <c r="AU79" s="26"/>
      <c r="AV79" s="27"/>
      <c r="AW79" s="27"/>
      <c r="AX79" s="28"/>
      <c r="AY79" s="39"/>
      <c r="AZ79" s="40"/>
      <c r="BA79" s="26"/>
      <c r="BB79" s="27"/>
      <c r="BC79" s="27"/>
      <c r="BD79" s="28"/>
      <c r="BE79" s="39"/>
      <c r="BF79" s="40"/>
      <c r="BG79" s="26"/>
      <c r="BH79" s="27"/>
      <c r="BI79" s="27"/>
      <c r="BJ79" s="28"/>
      <c r="BK79" s="39"/>
      <c r="BL79" s="40"/>
      <c r="BM79" s="26"/>
      <c r="BN79" s="27"/>
      <c r="BO79" s="27"/>
      <c r="BP79" s="28"/>
      <c r="BQ79" s="37"/>
      <c r="BR79" s="40"/>
      <c r="BS79" s="26"/>
      <c r="BT79" s="27"/>
      <c r="BU79" s="27"/>
      <c r="BV79" s="28"/>
      <c r="BW79" s="39"/>
      <c r="BX79" s="40"/>
      <c r="BY79" s="26"/>
      <c r="BZ79" s="27"/>
      <c r="CA79" s="27"/>
      <c r="CB79" s="28"/>
      <c r="CC79" s="37"/>
      <c r="CD79" s="40"/>
    </row>
    <row r="80" spans="1:82" ht="34.15" customHeight="1" x14ac:dyDescent="0.25">
      <c r="A80" s="321"/>
      <c r="B80" s="322"/>
      <c r="C80" s="324"/>
      <c r="D80" s="328"/>
      <c r="E80" s="335"/>
      <c r="F80" s="326"/>
      <c r="G80" s="225"/>
      <c r="H80" s="121">
        <f t="shared" si="3"/>
        <v>0</v>
      </c>
      <c r="I80" s="122">
        <f t="shared" si="4"/>
        <v>0</v>
      </c>
      <c r="J80" s="117" t="s">
        <v>44</v>
      </c>
      <c r="K80" s="26"/>
      <c r="L80" s="27"/>
      <c r="M80" s="27"/>
      <c r="N80" s="28"/>
      <c r="O80" s="29"/>
      <c r="P80" s="30"/>
      <c r="Q80" s="26"/>
      <c r="R80" s="27"/>
      <c r="S80" s="27"/>
      <c r="T80" s="28"/>
      <c r="U80" s="31"/>
      <c r="V80" s="32"/>
      <c r="W80" s="26"/>
      <c r="X80" s="27"/>
      <c r="Y80" s="27"/>
      <c r="Z80" s="28"/>
      <c r="AA80" s="33"/>
      <c r="AB80" s="34"/>
      <c r="AC80" s="26"/>
      <c r="AD80" s="27"/>
      <c r="AE80" s="27"/>
      <c r="AF80" s="28"/>
      <c r="AG80" s="33"/>
      <c r="AH80" s="34"/>
      <c r="AI80" s="26"/>
      <c r="AJ80" s="27"/>
      <c r="AK80" s="27"/>
      <c r="AL80" s="28"/>
      <c r="AM80" s="33"/>
      <c r="AN80" s="34"/>
      <c r="AO80" s="26"/>
      <c r="AP80" s="27"/>
      <c r="AQ80" s="27"/>
      <c r="AR80" s="28"/>
      <c r="AS80" s="33"/>
      <c r="AT80" s="34"/>
      <c r="AU80" s="26"/>
      <c r="AV80" s="27"/>
      <c r="AW80" s="27"/>
      <c r="AX80" s="28"/>
      <c r="AY80" s="33"/>
      <c r="AZ80" s="34"/>
      <c r="BA80" s="26"/>
      <c r="BB80" s="27"/>
      <c r="BC80" s="27"/>
      <c r="BD80" s="28"/>
      <c r="BE80" s="33"/>
      <c r="BF80" s="34"/>
      <c r="BG80" s="26"/>
      <c r="BH80" s="27"/>
      <c r="BI80" s="27"/>
      <c r="BJ80" s="28"/>
      <c r="BK80" s="33"/>
      <c r="BL80" s="34"/>
      <c r="BM80" s="26"/>
      <c r="BN80" s="27"/>
      <c r="BO80" s="27"/>
      <c r="BP80" s="28"/>
      <c r="BQ80" s="31"/>
      <c r="BR80" s="34"/>
      <c r="BS80" s="26"/>
      <c r="BT80" s="27"/>
      <c r="BU80" s="27"/>
      <c r="BV80" s="28"/>
      <c r="BW80" s="33"/>
      <c r="BX80" s="34"/>
      <c r="BY80" s="26"/>
      <c r="BZ80" s="27"/>
      <c r="CA80" s="27"/>
      <c r="CB80" s="28"/>
      <c r="CC80" s="31"/>
      <c r="CD80" s="34"/>
    </row>
    <row r="81" spans="1:82" ht="34.15" customHeight="1" x14ac:dyDescent="0.25">
      <c r="A81" s="311">
        <v>37</v>
      </c>
      <c r="B81" s="313"/>
      <c r="C81" s="324"/>
      <c r="D81" s="324"/>
      <c r="E81" s="325"/>
      <c r="F81" s="326"/>
      <c r="G81" s="225"/>
      <c r="H81" s="118">
        <f t="shared" si="3"/>
        <v>0</v>
      </c>
      <c r="I81" s="119">
        <f t="shared" si="4"/>
        <v>0</v>
      </c>
      <c r="J81" s="120" t="s">
        <v>43</v>
      </c>
      <c r="K81" s="26"/>
      <c r="L81" s="27"/>
      <c r="M81" s="27"/>
      <c r="N81" s="28"/>
      <c r="O81" s="35"/>
      <c r="P81" s="36"/>
      <c r="Q81" s="26"/>
      <c r="R81" s="27"/>
      <c r="S81" s="27"/>
      <c r="T81" s="28"/>
      <c r="U81" s="37"/>
      <c r="V81" s="38"/>
      <c r="W81" s="26"/>
      <c r="X81" s="27"/>
      <c r="Y81" s="27"/>
      <c r="Z81" s="28"/>
      <c r="AA81" s="39"/>
      <c r="AB81" s="40"/>
      <c r="AC81" s="26"/>
      <c r="AD81" s="27"/>
      <c r="AE81" s="27"/>
      <c r="AF81" s="28"/>
      <c r="AG81" s="39"/>
      <c r="AH81" s="40"/>
      <c r="AI81" s="26"/>
      <c r="AJ81" s="27"/>
      <c r="AK81" s="27"/>
      <c r="AL81" s="28"/>
      <c r="AM81" s="39"/>
      <c r="AN81" s="40"/>
      <c r="AO81" s="26"/>
      <c r="AP81" s="27"/>
      <c r="AQ81" s="27"/>
      <c r="AR81" s="28"/>
      <c r="AS81" s="39"/>
      <c r="AT81" s="40"/>
      <c r="AU81" s="26"/>
      <c r="AV81" s="27"/>
      <c r="AW81" s="27"/>
      <c r="AX81" s="28"/>
      <c r="AY81" s="39"/>
      <c r="AZ81" s="40"/>
      <c r="BA81" s="26"/>
      <c r="BB81" s="27"/>
      <c r="BC81" s="27"/>
      <c r="BD81" s="28"/>
      <c r="BE81" s="39"/>
      <c r="BF81" s="40"/>
      <c r="BG81" s="26"/>
      <c r="BH81" s="27"/>
      <c r="BI81" s="27"/>
      <c r="BJ81" s="28"/>
      <c r="BK81" s="39"/>
      <c r="BL81" s="40"/>
      <c r="BM81" s="26"/>
      <c r="BN81" s="27"/>
      <c r="BO81" s="27"/>
      <c r="BP81" s="28"/>
      <c r="BQ81" s="37"/>
      <c r="BR81" s="40"/>
      <c r="BS81" s="26"/>
      <c r="BT81" s="27"/>
      <c r="BU81" s="27"/>
      <c r="BV81" s="28"/>
      <c r="BW81" s="39"/>
      <c r="BX81" s="40"/>
      <c r="BY81" s="26"/>
      <c r="BZ81" s="27"/>
      <c r="CA81" s="27"/>
      <c r="CB81" s="28"/>
      <c r="CC81" s="37"/>
      <c r="CD81" s="40"/>
    </row>
    <row r="82" spans="1:82" ht="34.15" customHeight="1" x14ac:dyDescent="0.25">
      <c r="A82" s="323"/>
      <c r="B82" s="322"/>
      <c r="C82" s="324"/>
      <c r="D82" s="324"/>
      <c r="E82" s="325"/>
      <c r="F82" s="326"/>
      <c r="G82" s="225"/>
      <c r="H82" s="121">
        <f t="shared" si="3"/>
        <v>0</v>
      </c>
      <c r="I82" s="122">
        <f t="shared" si="4"/>
        <v>0</v>
      </c>
      <c r="J82" s="117" t="s">
        <v>44</v>
      </c>
      <c r="K82" s="26"/>
      <c r="L82" s="27"/>
      <c r="M82" s="27"/>
      <c r="N82" s="28"/>
      <c r="O82" s="29"/>
      <c r="P82" s="30"/>
      <c r="Q82" s="26"/>
      <c r="R82" s="27"/>
      <c r="S82" s="27"/>
      <c r="T82" s="28"/>
      <c r="U82" s="31"/>
      <c r="V82" s="32"/>
      <c r="W82" s="26"/>
      <c r="X82" s="27"/>
      <c r="Y82" s="27"/>
      <c r="Z82" s="28"/>
      <c r="AA82" s="33"/>
      <c r="AB82" s="34"/>
      <c r="AC82" s="26"/>
      <c r="AD82" s="27"/>
      <c r="AE82" s="27"/>
      <c r="AF82" s="28"/>
      <c r="AG82" s="33"/>
      <c r="AH82" s="34"/>
      <c r="AI82" s="26"/>
      <c r="AJ82" s="27"/>
      <c r="AK82" s="27"/>
      <c r="AL82" s="28"/>
      <c r="AM82" s="33"/>
      <c r="AN82" s="34"/>
      <c r="AO82" s="26"/>
      <c r="AP82" s="27"/>
      <c r="AQ82" s="27"/>
      <c r="AR82" s="28"/>
      <c r="AS82" s="33"/>
      <c r="AT82" s="34"/>
      <c r="AU82" s="26"/>
      <c r="AV82" s="27"/>
      <c r="AW82" s="27"/>
      <c r="AX82" s="28"/>
      <c r="AY82" s="33"/>
      <c r="AZ82" s="34"/>
      <c r="BA82" s="26"/>
      <c r="BB82" s="27"/>
      <c r="BC82" s="27"/>
      <c r="BD82" s="28"/>
      <c r="BE82" s="33"/>
      <c r="BF82" s="34"/>
      <c r="BG82" s="26"/>
      <c r="BH82" s="27"/>
      <c r="BI82" s="27"/>
      <c r="BJ82" s="28"/>
      <c r="BK82" s="33"/>
      <c r="BL82" s="34"/>
      <c r="BM82" s="26"/>
      <c r="BN82" s="27"/>
      <c r="BO82" s="27"/>
      <c r="BP82" s="28"/>
      <c r="BQ82" s="31"/>
      <c r="BR82" s="34"/>
      <c r="BS82" s="26"/>
      <c r="BT82" s="27"/>
      <c r="BU82" s="27"/>
      <c r="BV82" s="28"/>
      <c r="BW82" s="33"/>
      <c r="BX82" s="34"/>
      <c r="BY82" s="26"/>
      <c r="BZ82" s="27"/>
      <c r="CA82" s="27"/>
      <c r="CB82" s="28"/>
      <c r="CC82" s="31"/>
      <c r="CD82" s="34"/>
    </row>
    <row r="83" spans="1:82" ht="34.15" customHeight="1" x14ac:dyDescent="0.25">
      <c r="A83" s="321">
        <v>38</v>
      </c>
      <c r="B83" s="313"/>
      <c r="C83" s="324"/>
      <c r="D83" s="324"/>
      <c r="E83" s="325"/>
      <c r="F83" s="326"/>
      <c r="G83" s="225"/>
      <c r="H83" s="118">
        <f t="shared" si="3"/>
        <v>0</v>
      </c>
      <c r="I83" s="119">
        <f t="shared" si="4"/>
        <v>0</v>
      </c>
      <c r="J83" s="120" t="s">
        <v>43</v>
      </c>
      <c r="K83" s="26"/>
      <c r="L83" s="27"/>
      <c r="M83" s="27"/>
      <c r="N83" s="28"/>
      <c r="O83" s="35"/>
      <c r="P83" s="36"/>
      <c r="Q83" s="26"/>
      <c r="R83" s="27"/>
      <c r="S83" s="27"/>
      <c r="T83" s="28"/>
      <c r="U83" s="37"/>
      <c r="V83" s="38"/>
      <c r="W83" s="26"/>
      <c r="X83" s="27"/>
      <c r="Y83" s="27"/>
      <c r="Z83" s="28"/>
      <c r="AA83" s="39"/>
      <c r="AB83" s="40"/>
      <c r="AC83" s="26"/>
      <c r="AD83" s="27"/>
      <c r="AE83" s="27"/>
      <c r="AF83" s="28"/>
      <c r="AG83" s="39"/>
      <c r="AH83" s="40"/>
      <c r="AI83" s="26"/>
      <c r="AJ83" s="27"/>
      <c r="AK83" s="27"/>
      <c r="AL83" s="28"/>
      <c r="AM83" s="39"/>
      <c r="AN83" s="40"/>
      <c r="AO83" s="26"/>
      <c r="AP83" s="27"/>
      <c r="AQ83" s="27"/>
      <c r="AR83" s="28"/>
      <c r="AS83" s="39"/>
      <c r="AT83" s="40"/>
      <c r="AU83" s="26"/>
      <c r="AV83" s="27"/>
      <c r="AW83" s="27"/>
      <c r="AX83" s="28"/>
      <c r="AY83" s="39"/>
      <c r="AZ83" s="40"/>
      <c r="BA83" s="26"/>
      <c r="BB83" s="27"/>
      <c r="BC83" s="27"/>
      <c r="BD83" s="28"/>
      <c r="BE83" s="39"/>
      <c r="BF83" s="40"/>
      <c r="BG83" s="26"/>
      <c r="BH83" s="27"/>
      <c r="BI83" s="27"/>
      <c r="BJ83" s="28"/>
      <c r="BK83" s="39"/>
      <c r="BL83" s="40"/>
      <c r="BM83" s="26"/>
      <c r="BN83" s="27"/>
      <c r="BO83" s="27"/>
      <c r="BP83" s="28"/>
      <c r="BQ83" s="37"/>
      <c r="BR83" s="40"/>
      <c r="BS83" s="26"/>
      <c r="BT83" s="27"/>
      <c r="BU83" s="27"/>
      <c r="BV83" s="28"/>
      <c r="BW83" s="39"/>
      <c r="BX83" s="40"/>
      <c r="BY83" s="26"/>
      <c r="BZ83" s="27"/>
      <c r="CA83" s="27"/>
      <c r="CB83" s="28"/>
      <c r="CC83" s="37"/>
      <c r="CD83" s="40"/>
    </row>
    <row r="84" spans="1:82" ht="34.15" customHeight="1" x14ac:dyDescent="0.25">
      <c r="A84" s="321"/>
      <c r="B84" s="322"/>
      <c r="C84" s="324"/>
      <c r="D84" s="324"/>
      <c r="E84" s="325"/>
      <c r="F84" s="326"/>
      <c r="G84" s="225"/>
      <c r="H84" s="121">
        <f t="shared" si="3"/>
        <v>0</v>
      </c>
      <c r="I84" s="122">
        <f t="shared" si="4"/>
        <v>0</v>
      </c>
      <c r="J84" s="117" t="s">
        <v>44</v>
      </c>
      <c r="K84" s="26"/>
      <c r="L84" s="27"/>
      <c r="M84" s="27"/>
      <c r="N84" s="28"/>
      <c r="O84" s="29"/>
      <c r="P84" s="30"/>
      <c r="Q84" s="26"/>
      <c r="R84" s="27"/>
      <c r="S84" s="27"/>
      <c r="T84" s="28"/>
      <c r="U84" s="31"/>
      <c r="V84" s="32"/>
      <c r="W84" s="26"/>
      <c r="X84" s="27"/>
      <c r="Y84" s="27"/>
      <c r="Z84" s="28"/>
      <c r="AA84" s="33"/>
      <c r="AB84" s="34"/>
      <c r="AC84" s="26"/>
      <c r="AD84" s="27"/>
      <c r="AE84" s="27"/>
      <c r="AF84" s="28"/>
      <c r="AG84" s="33"/>
      <c r="AH84" s="34"/>
      <c r="AI84" s="26"/>
      <c r="AJ84" s="27"/>
      <c r="AK84" s="27"/>
      <c r="AL84" s="28"/>
      <c r="AM84" s="33"/>
      <c r="AN84" s="34"/>
      <c r="AO84" s="26"/>
      <c r="AP84" s="27"/>
      <c r="AQ84" s="27"/>
      <c r="AR84" s="28"/>
      <c r="AS84" s="33"/>
      <c r="AT84" s="34"/>
      <c r="AU84" s="26"/>
      <c r="AV84" s="27"/>
      <c r="AW84" s="27"/>
      <c r="AX84" s="28"/>
      <c r="AY84" s="33"/>
      <c r="AZ84" s="34"/>
      <c r="BA84" s="26"/>
      <c r="BB84" s="27"/>
      <c r="BC84" s="27"/>
      <c r="BD84" s="28"/>
      <c r="BE84" s="33"/>
      <c r="BF84" s="34"/>
      <c r="BG84" s="26"/>
      <c r="BH84" s="27"/>
      <c r="BI84" s="27"/>
      <c r="BJ84" s="28"/>
      <c r="BK84" s="33"/>
      <c r="BL84" s="34"/>
      <c r="BM84" s="26"/>
      <c r="BN84" s="27"/>
      <c r="BO84" s="27"/>
      <c r="BP84" s="28"/>
      <c r="BQ84" s="31"/>
      <c r="BR84" s="34"/>
      <c r="BS84" s="26"/>
      <c r="BT84" s="27"/>
      <c r="BU84" s="27"/>
      <c r="BV84" s="28"/>
      <c r="BW84" s="33"/>
      <c r="BX84" s="34"/>
      <c r="BY84" s="26"/>
      <c r="BZ84" s="27"/>
      <c r="CA84" s="27"/>
      <c r="CB84" s="28"/>
      <c r="CC84" s="31"/>
      <c r="CD84" s="34"/>
    </row>
    <row r="85" spans="1:82" ht="34.15" customHeight="1" x14ac:dyDescent="0.25">
      <c r="A85" s="311">
        <v>39</v>
      </c>
      <c r="B85" s="313"/>
      <c r="C85" s="324"/>
      <c r="D85" s="324"/>
      <c r="E85" s="325"/>
      <c r="F85" s="326"/>
      <c r="G85" s="225"/>
      <c r="H85" s="118">
        <f t="shared" si="3"/>
        <v>0</v>
      </c>
      <c r="I85" s="119">
        <f t="shared" si="4"/>
        <v>0</v>
      </c>
      <c r="J85" s="120" t="s">
        <v>43</v>
      </c>
      <c r="K85" s="26"/>
      <c r="L85" s="27"/>
      <c r="M85" s="27"/>
      <c r="N85" s="28"/>
      <c r="O85" s="35"/>
      <c r="P85" s="36"/>
      <c r="Q85" s="26"/>
      <c r="R85" s="27"/>
      <c r="S85" s="27"/>
      <c r="T85" s="28"/>
      <c r="U85" s="37"/>
      <c r="V85" s="38"/>
      <c r="W85" s="26"/>
      <c r="X85" s="27"/>
      <c r="Y85" s="27"/>
      <c r="Z85" s="28"/>
      <c r="AA85" s="39"/>
      <c r="AB85" s="40"/>
      <c r="AC85" s="26"/>
      <c r="AD85" s="27"/>
      <c r="AE85" s="27"/>
      <c r="AF85" s="28"/>
      <c r="AG85" s="39"/>
      <c r="AH85" s="40"/>
      <c r="AI85" s="26"/>
      <c r="AJ85" s="27"/>
      <c r="AK85" s="27"/>
      <c r="AL85" s="28"/>
      <c r="AM85" s="39"/>
      <c r="AN85" s="40"/>
      <c r="AO85" s="26"/>
      <c r="AP85" s="27"/>
      <c r="AQ85" s="27"/>
      <c r="AR85" s="28"/>
      <c r="AS85" s="39"/>
      <c r="AT85" s="40"/>
      <c r="AU85" s="26"/>
      <c r="AV85" s="27"/>
      <c r="AW85" s="27"/>
      <c r="AX85" s="28"/>
      <c r="AY85" s="39"/>
      <c r="AZ85" s="40"/>
      <c r="BA85" s="26"/>
      <c r="BB85" s="27"/>
      <c r="BC85" s="27"/>
      <c r="BD85" s="28"/>
      <c r="BE85" s="39"/>
      <c r="BF85" s="40"/>
      <c r="BG85" s="26"/>
      <c r="BH85" s="27"/>
      <c r="BI85" s="27"/>
      <c r="BJ85" s="28"/>
      <c r="BK85" s="39"/>
      <c r="BL85" s="40"/>
      <c r="BM85" s="26"/>
      <c r="BN85" s="27"/>
      <c r="BO85" s="27"/>
      <c r="BP85" s="28"/>
      <c r="BQ85" s="37"/>
      <c r="BR85" s="40"/>
      <c r="BS85" s="26"/>
      <c r="BT85" s="27"/>
      <c r="BU85" s="27"/>
      <c r="BV85" s="28"/>
      <c r="BW85" s="39"/>
      <c r="BX85" s="40"/>
      <c r="BY85" s="26"/>
      <c r="BZ85" s="27"/>
      <c r="CA85" s="27"/>
      <c r="CB85" s="28"/>
      <c r="CC85" s="37"/>
      <c r="CD85" s="40"/>
    </row>
    <row r="86" spans="1:82" ht="34.15" customHeight="1" x14ac:dyDescent="0.25">
      <c r="A86" s="323"/>
      <c r="B86" s="322"/>
      <c r="C86" s="324"/>
      <c r="D86" s="324"/>
      <c r="E86" s="325"/>
      <c r="F86" s="326"/>
      <c r="G86" s="225"/>
      <c r="H86" s="121">
        <f t="shared" si="3"/>
        <v>0</v>
      </c>
      <c r="I86" s="122">
        <f t="shared" si="4"/>
        <v>0</v>
      </c>
      <c r="J86" s="117" t="s">
        <v>44</v>
      </c>
      <c r="K86" s="26"/>
      <c r="L86" s="27"/>
      <c r="M86" s="27"/>
      <c r="N86" s="28"/>
      <c r="O86" s="29"/>
      <c r="P86" s="30"/>
      <c r="Q86" s="26"/>
      <c r="R86" s="27"/>
      <c r="S86" s="27"/>
      <c r="T86" s="28"/>
      <c r="U86" s="31"/>
      <c r="V86" s="32"/>
      <c r="W86" s="26"/>
      <c r="X86" s="27"/>
      <c r="Y86" s="27"/>
      <c r="Z86" s="28"/>
      <c r="AA86" s="33"/>
      <c r="AB86" s="34"/>
      <c r="AC86" s="26"/>
      <c r="AD86" s="27"/>
      <c r="AE86" s="27"/>
      <c r="AF86" s="28"/>
      <c r="AG86" s="33"/>
      <c r="AH86" s="34"/>
      <c r="AI86" s="26"/>
      <c r="AJ86" s="27"/>
      <c r="AK86" s="27"/>
      <c r="AL86" s="28"/>
      <c r="AM86" s="33"/>
      <c r="AN86" s="34"/>
      <c r="AO86" s="26"/>
      <c r="AP86" s="27"/>
      <c r="AQ86" s="27"/>
      <c r="AR86" s="28"/>
      <c r="AS86" s="33"/>
      <c r="AT86" s="34"/>
      <c r="AU86" s="26"/>
      <c r="AV86" s="27"/>
      <c r="AW86" s="27"/>
      <c r="AX86" s="28"/>
      <c r="AY86" s="33"/>
      <c r="AZ86" s="34"/>
      <c r="BA86" s="26"/>
      <c r="BB86" s="27"/>
      <c r="BC86" s="27"/>
      <c r="BD86" s="28"/>
      <c r="BE86" s="33"/>
      <c r="BF86" s="34"/>
      <c r="BG86" s="26"/>
      <c r="BH86" s="27"/>
      <c r="BI86" s="27"/>
      <c r="BJ86" s="28"/>
      <c r="BK86" s="33"/>
      <c r="BL86" s="34"/>
      <c r="BM86" s="26"/>
      <c r="BN86" s="27"/>
      <c r="BO86" s="27"/>
      <c r="BP86" s="28"/>
      <c r="BQ86" s="31"/>
      <c r="BR86" s="34"/>
      <c r="BS86" s="26"/>
      <c r="BT86" s="27"/>
      <c r="BU86" s="27"/>
      <c r="BV86" s="28"/>
      <c r="BW86" s="33"/>
      <c r="BX86" s="34"/>
      <c r="BY86" s="26"/>
      <c r="BZ86" s="27"/>
      <c r="CA86" s="27"/>
      <c r="CB86" s="28"/>
      <c r="CC86" s="31"/>
      <c r="CD86" s="34"/>
    </row>
    <row r="87" spans="1:82" ht="34.15" customHeight="1" x14ac:dyDescent="0.25">
      <c r="A87" s="321">
        <v>40</v>
      </c>
      <c r="B87" s="313"/>
      <c r="C87" s="324"/>
      <c r="D87" s="324"/>
      <c r="E87" s="325"/>
      <c r="F87" s="326"/>
      <c r="G87" s="225"/>
      <c r="H87" s="118">
        <f t="shared" si="3"/>
        <v>0</v>
      </c>
      <c r="I87" s="119">
        <f t="shared" si="4"/>
        <v>0</v>
      </c>
      <c r="J87" s="120" t="s">
        <v>43</v>
      </c>
      <c r="K87" s="26"/>
      <c r="L87" s="27"/>
      <c r="M87" s="27"/>
      <c r="N87" s="28"/>
      <c r="O87" s="35"/>
      <c r="P87" s="36"/>
      <c r="Q87" s="26"/>
      <c r="R87" s="27"/>
      <c r="S87" s="27"/>
      <c r="T87" s="28"/>
      <c r="U87" s="37"/>
      <c r="V87" s="38"/>
      <c r="W87" s="26"/>
      <c r="X87" s="27"/>
      <c r="Y87" s="27"/>
      <c r="Z87" s="28"/>
      <c r="AA87" s="39"/>
      <c r="AB87" s="40"/>
      <c r="AC87" s="26"/>
      <c r="AD87" s="27"/>
      <c r="AE87" s="27"/>
      <c r="AF87" s="28"/>
      <c r="AG87" s="39"/>
      <c r="AH87" s="40"/>
      <c r="AI87" s="26"/>
      <c r="AJ87" s="27"/>
      <c r="AK87" s="27"/>
      <c r="AL87" s="28"/>
      <c r="AM87" s="39"/>
      <c r="AN87" s="40"/>
      <c r="AO87" s="26"/>
      <c r="AP87" s="27"/>
      <c r="AQ87" s="27"/>
      <c r="AR87" s="28"/>
      <c r="AS87" s="39"/>
      <c r="AT87" s="40"/>
      <c r="AU87" s="26"/>
      <c r="AV87" s="27"/>
      <c r="AW87" s="27"/>
      <c r="AX87" s="28"/>
      <c r="AY87" s="39"/>
      <c r="AZ87" s="40"/>
      <c r="BA87" s="26"/>
      <c r="BB87" s="27"/>
      <c r="BC87" s="27"/>
      <c r="BD87" s="28"/>
      <c r="BE87" s="39"/>
      <c r="BF87" s="40"/>
      <c r="BG87" s="26"/>
      <c r="BH87" s="27"/>
      <c r="BI87" s="27"/>
      <c r="BJ87" s="28"/>
      <c r="BK87" s="39"/>
      <c r="BL87" s="40"/>
      <c r="BM87" s="26"/>
      <c r="BN87" s="27"/>
      <c r="BO87" s="27"/>
      <c r="BP87" s="28"/>
      <c r="BQ87" s="37"/>
      <c r="BR87" s="40"/>
      <c r="BS87" s="26"/>
      <c r="BT87" s="27"/>
      <c r="BU87" s="27"/>
      <c r="BV87" s="28"/>
      <c r="BW87" s="39"/>
      <c r="BX87" s="40"/>
      <c r="BY87" s="26"/>
      <c r="BZ87" s="27"/>
      <c r="CA87" s="27"/>
      <c r="CB87" s="28"/>
      <c r="CC87" s="37"/>
      <c r="CD87" s="40"/>
    </row>
    <row r="88" spans="1:82" ht="34.15" customHeight="1" x14ac:dyDescent="0.25">
      <c r="A88" s="321"/>
      <c r="B88" s="322"/>
      <c r="C88" s="324"/>
      <c r="D88" s="324"/>
      <c r="E88" s="325"/>
      <c r="F88" s="326"/>
      <c r="G88" s="225"/>
      <c r="H88" s="121">
        <f t="shared" si="3"/>
        <v>0</v>
      </c>
      <c r="I88" s="122">
        <f t="shared" si="4"/>
        <v>0</v>
      </c>
      <c r="J88" s="117" t="s">
        <v>44</v>
      </c>
      <c r="K88" s="26"/>
      <c r="L88" s="27"/>
      <c r="M88" s="27"/>
      <c r="N88" s="28"/>
      <c r="O88" s="29"/>
      <c r="P88" s="30"/>
      <c r="Q88" s="26"/>
      <c r="R88" s="27"/>
      <c r="S88" s="27"/>
      <c r="T88" s="28"/>
      <c r="U88" s="31"/>
      <c r="V88" s="32"/>
      <c r="W88" s="26"/>
      <c r="X88" s="27"/>
      <c r="Y88" s="27"/>
      <c r="Z88" s="28"/>
      <c r="AA88" s="33"/>
      <c r="AB88" s="34"/>
      <c r="AC88" s="26"/>
      <c r="AD88" s="27"/>
      <c r="AE88" s="27"/>
      <c r="AF88" s="28"/>
      <c r="AG88" s="33"/>
      <c r="AH88" s="34"/>
      <c r="AI88" s="26"/>
      <c r="AJ88" s="27"/>
      <c r="AK88" s="27"/>
      <c r="AL88" s="28"/>
      <c r="AM88" s="33"/>
      <c r="AN88" s="34"/>
      <c r="AO88" s="26"/>
      <c r="AP88" s="27"/>
      <c r="AQ88" s="27"/>
      <c r="AR88" s="28"/>
      <c r="AS88" s="33"/>
      <c r="AT88" s="34"/>
      <c r="AU88" s="26"/>
      <c r="AV88" s="27"/>
      <c r="AW88" s="27"/>
      <c r="AX88" s="28"/>
      <c r="AY88" s="33"/>
      <c r="AZ88" s="34"/>
      <c r="BA88" s="26"/>
      <c r="BB88" s="27"/>
      <c r="BC88" s="27"/>
      <c r="BD88" s="28"/>
      <c r="BE88" s="33"/>
      <c r="BF88" s="34"/>
      <c r="BG88" s="26"/>
      <c r="BH88" s="27"/>
      <c r="BI88" s="27"/>
      <c r="BJ88" s="28"/>
      <c r="BK88" s="33"/>
      <c r="BL88" s="34"/>
      <c r="BM88" s="26"/>
      <c r="BN88" s="27"/>
      <c r="BO88" s="27"/>
      <c r="BP88" s="28"/>
      <c r="BQ88" s="31"/>
      <c r="BR88" s="34"/>
      <c r="BS88" s="26"/>
      <c r="BT88" s="27"/>
      <c r="BU88" s="27"/>
      <c r="BV88" s="28"/>
      <c r="BW88" s="33"/>
      <c r="BX88" s="34"/>
      <c r="BY88" s="26"/>
      <c r="BZ88" s="27"/>
      <c r="CA88" s="27"/>
      <c r="CB88" s="28"/>
      <c r="CC88" s="31"/>
      <c r="CD88" s="34"/>
    </row>
    <row r="89" spans="1:82" ht="34.15" customHeight="1" x14ac:dyDescent="0.25">
      <c r="A89" s="311">
        <v>41</v>
      </c>
      <c r="B89" s="313"/>
      <c r="C89" s="324"/>
      <c r="D89" s="324"/>
      <c r="E89" s="317"/>
      <c r="F89" s="326"/>
      <c r="G89" s="225"/>
      <c r="H89" s="118">
        <f t="shared" si="3"/>
        <v>0</v>
      </c>
      <c r="I89" s="119">
        <f t="shared" si="4"/>
        <v>0</v>
      </c>
      <c r="J89" s="120" t="s">
        <v>43</v>
      </c>
      <c r="K89" s="26"/>
      <c r="L89" s="27"/>
      <c r="M89" s="27"/>
      <c r="N89" s="28"/>
      <c r="O89" s="35"/>
      <c r="P89" s="36"/>
      <c r="Q89" s="26"/>
      <c r="R89" s="27"/>
      <c r="S89" s="27"/>
      <c r="T89" s="28"/>
      <c r="U89" s="37"/>
      <c r="V89" s="38"/>
      <c r="W89" s="26"/>
      <c r="X89" s="27"/>
      <c r="Y89" s="27"/>
      <c r="Z89" s="28"/>
      <c r="AA89" s="39"/>
      <c r="AB89" s="40"/>
      <c r="AC89" s="26"/>
      <c r="AD89" s="27"/>
      <c r="AE89" s="27"/>
      <c r="AF89" s="28"/>
      <c r="AG89" s="39"/>
      <c r="AH89" s="40"/>
      <c r="AI89" s="26"/>
      <c r="AJ89" s="27"/>
      <c r="AK89" s="27"/>
      <c r="AL89" s="28"/>
      <c r="AM89" s="39"/>
      <c r="AN89" s="40"/>
      <c r="AO89" s="26"/>
      <c r="AP89" s="27"/>
      <c r="AQ89" s="27"/>
      <c r="AR89" s="28"/>
      <c r="AS89" s="39"/>
      <c r="AT89" s="40"/>
      <c r="AU89" s="26"/>
      <c r="AV89" s="27"/>
      <c r="AW89" s="27"/>
      <c r="AX89" s="28"/>
      <c r="AY89" s="39"/>
      <c r="AZ89" s="40"/>
      <c r="BA89" s="26"/>
      <c r="BB89" s="27"/>
      <c r="BC89" s="27"/>
      <c r="BD89" s="28"/>
      <c r="BE89" s="39"/>
      <c r="BF89" s="40"/>
      <c r="BG89" s="26"/>
      <c r="BH89" s="27"/>
      <c r="BI89" s="27"/>
      <c r="BJ89" s="28"/>
      <c r="BK89" s="39"/>
      <c r="BL89" s="40"/>
      <c r="BM89" s="26"/>
      <c r="BN89" s="27"/>
      <c r="BO89" s="27"/>
      <c r="BP89" s="28"/>
      <c r="BQ89" s="37"/>
      <c r="BR89" s="40"/>
      <c r="BS89" s="26"/>
      <c r="BT89" s="27"/>
      <c r="BU89" s="27"/>
      <c r="BV89" s="28"/>
      <c r="BW89" s="39"/>
      <c r="BX89" s="40"/>
      <c r="BY89" s="26"/>
      <c r="BZ89" s="27"/>
      <c r="CA89" s="27"/>
      <c r="CB89" s="28"/>
      <c r="CC89" s="37"/>
      <c r="CD89" s="40"/>
    </row>
    <row r="90" spans="1:82" ht="34.15" customHeight="1" x14ac:dyDescent="0.25">
      <c r="A90" s="323"/>
      <c r="B90" s="322"/>
      <c r="C90" s="324"/>
      <c r="D90" s="324"/>
      <c r="E90" s="317"/>
      <c r="F90" s="326"/>
      <c r="G90" s="225"/>
      <c r="H90" s="121">
        <f t="shared" si="3"/>
        <v>0</v>
      </c>
      <c r="I90" s="122">
        <f t="shared" si="4"/>
        <v>0</v>
      </c>
      <c r="J90" s="117" t="s">
        <v>44</v>
      </c>
      <c r="K90" s="26"/>
      <c r="L90" s="27"/>
      <c r="M90" s="27"/>
      <c r="N90" s="28"/>
      <c r="O90" s="29"/>
      <c r="P90" s="30"/>
      <c r="Q90" s="26"/>
      <c r="R90" s="27"/>
      <c r="S90" s="27"/>
      <c r="T90" s="28"/>
      <c r="U90" s="31"/>
      <c r="V90" s="32"/>
      <c r="W90" s="26"/>
      <c r="X90" s="27"/>
      <c r="Y90" s="27"/>
      <c r="Z90" s="28"/>
      <c r="AA90" s="33"/>
      <c r="AB90" s="34"/>
      <c r="AC90" s="26"/>
      <c r="AD90" s="27"/>
      <c r="AE90" s="27"/>
      <c r="AF90" s="28"/>
      <c r="AG90" s="33"/>
      <c r="AH90" s="34"/>
      <c r="AI90" s="26"/>
      <c r="AJ90" s="27"/>
      <c r="AK90" s="27"/>
      <c r="AL90" s="28"/>
      <c r="AM90" s="33"/>
      <c r="AN90" s="34"/>
      <c r="AO90" s="26"/>
      <c r="AP90" s="27"/>
      <c r="AQ90" s="27"/>
      <c r="AR90" s="28"/>
      <c r="AS90" s="33"/>
      <c r="AT90" s="34"/>
      <c r="AU90" s="26"/>
      <c r="AV90" s="27"/>
      <c r="AW90" s="27"/>
      <c r="AX90" s="28"/>
      <c r="AY90" s="33"/>
      <c r="AZ90" s="34"/>
      <c r="BA90" s="26"/>
      <c r="BB90" s="27"/>
      <c r="BC90" s="27"/>
      <c r="BD90" s="28"/>
      <c r="BE90" s="33"/>
      <c r="BF90" s="34"/>
      <c r="BG90" s="26"/>
      <c r="BH90" s="27"/>
      <c r="BI90" s="27"/>
      <c r="BJ90" s="28"/>
      <c r="BK90" s="33"/>
      <c r="BL90" s="34"/>
      <c r="BM90" s="26"/>
      <c r="BN90" s="27"/>
      <c r="BO90" s="27"/>
      <c r="BP90" s="28"/>
      <c r="BQ90" s="31"/>
      <c r="BR90" s="34"/>
      <c r="BS90" s="26"/>
      <c r="BT90" s="27"/>
      <c r="BU90" s="27"/>
      <c r="BV90" s="28"/>
      <c r="BW90" s="33"/>
      <c r="BX90" s="34"/>
      <c r="BY90" s="26"/>
      <c r="BZ90" s="27"/>
      <c r="CA90" s="27"/>
      <c r="CB90" s="28"/>
      <c r="CC90" s="31"/>
      <c r="CD90" s="34"/>
    </row>
    <row r="91" spans="1:82" ht="34.15" customHeight="1" x14ac:dyDescent="0.25">
      <c r="A91" s="321">
        <v>42</v>
      </c>
      <c r="B91" s="313"/>
      <c r="C91" s="324"/>
      <c r="D91" s="324"/>
      <c r="E91" s="317"/>
      <c r="F91" s="326"/>
      <c r="G91" s="225"/>
      <c r="H91" s="118">
        <f t="shared" si="3"/>
        <v>0</v>
      </c>
      <c r="I91" s="119">
        <f t="shared" si="4"/>
        <v>0</v>
      </c>
      <c r="J91" s="120" t="s">
        <v>43</v>
      </c>
      <c r="K91" s="26"/>
      <c r="L91" s="27"/>
      <c r="M91" s="27"/>
      <c r="N91" s="28"/>
      <c r="O91" s="35"/>
      <c r="P91" s="36"/>
      <c r="Q91" s="26"/>
      <c r="R91" s="27"/>
      <c r="S91" s="27"/>
      <c r="T91" s="28"/>
      <c r="U91" s="37"/>
      <c r="V91" s="38"/>
      <c r="W91" s="26"/>
      <c r="X91" s="27"/>
      <c r="Y91" s="27"/>
      <c r="Z91" s="28"/>
      <c r="AA91" s="39"/>
      <c r="AB91" s="40"/>
      <c r="AC91" s="26"/>
      <c r="AD91" s="27"/>
      <c r="AE91" s="27"/>
      <c r="AF91" s="28"/>
      <c r="AG91" s="39"/>
      <c r="AH91" s="40"/>
      <c r="AI91" s="26"/>
      <c r="AJ91" s="27"/>
      <c r="AK91" s="27"/>
      <c r="AL91" s="28"/>
      <c r="AM91" s="39"/>
      <c r="AN91" s="40"/>
      <c r="AO91" s="26"/>
      <c r="AP91" s="27"/>
      <c r="AQ91" s="27"/>
      <c r="AR91" s="28"/>
      <c r="AS91" s="39"/>
      <c r="AT91" s="40"/>
      <c r="AU91" s="26"/>
      <c r="AV91" s="27"/>
      <c r="AW91" s="27"/>
      <c r="AX91" s="28"/>
      <c r="AY91" s="39"/>
      <c r="AZ91" s="40"/>
      <c r="BA91" s="26"/>
      <c r="BB91" s="27"/>
      <c r="BC91" s="27"/>
      <c r="BD91" s="28"/>
      <c r="BE91" s="39"/>
      <c r="BF91" s="40"/>
      <c r="BG91" s="26"/>
      <c r="BH91" s="27"/>
      <c r="BI91" s="27"/>
      <c r="BJ91" s="28"/>
      <c r="BK91" s="39"/>
      <c r="BL91" s="40"/>
      <c r="BM91" s="26"/>
      <c r="BN91" s="27"/>
      <c r="BO91" s="27"/>
      <c r="BP91" s="28"/>
      <c r="BQ91" s="37"/>
      <c r="BR91" s="40"/>
      <c r="BS91" s="26"/>
      <c r="BT91" s="27"/>
      <c r="BU91" s="27"/>
      <c r="BV91" s="28"/>
      <c r="BW91" s="39"/>
      <c r="BX91" s="40"/>
      <c r="BY91" s="26"/>
      <c r="BZ91" s="27"/>
      <c r="CA91" s="27"/>
      <c r="CB91" s="28"/>
      <c r="CC91" s="37"/>
      <c r="CD91" s="40"/>
    </row>
    <row r="92" spans="1:82" ht="34.15" customHeight="1" x14ac:dyDescent="0.25">
      <c r="A92" s="321"/>
      <c r="B92" s="322"/>
      <c r="C92" s="324"/>
      <c r="D92" s="324"/>
      <c r="E92" s="317"/>
      <c r="F92" s="326"/>
      <c r="G92" s="225"/>
      <c r="H92" s="121">
        <f t="shared" si="3"/>
        <v>0</v>
      </c>
      <c r="I92" s="122">
        <f t="shared" si="4"/>
        <v>0</v>
      </c>
      <c r="J92" s="117" t="s">
        <v>44</v>
      </c>
      <c r="K92" s="26"/>
      <c r="L92" s="27"/>
      <c r="M92" s="27"/>
      <c r="N92" s="28"/>
      <c r="O92" s="29"/>
      <c r="P92" s="30"/>
      <c r="Q92" s="26"/>
      <c r="R92" s="27"/>
      <c r="S92" s="27"/>
      <c r="T92" s="28"/>
      <c r="U92" s="31"/>
      <c r="V92" s="32"/>
      <c r="W92" s="26"/>
      <c r="X92" s="27"/>
      <c r="Y92" s="27"/>
      <c r="Z92" s="28"/>
      <c r="AA92" s="33"/>
      <c r="AB92" s="34"/>
      <c r="AC92" s="26"/>
      <c r="AD92" s="27"/>
      <c r="AE92" s="27"/>
      <c r="AF92" s="28"/>
      <c r="AG92" s="33"/>
      <c r="AH92" s="34"/>
      <c r="AI92" s="26"/>
      <c r="AJ92" s="27"/>
      <c r="AK92" s="27"/>
      <c r="AL92" s="28"/>
      <c r="AM92" s="33"/>
      <c r="AN92" s="34"/>
      <c r="AO92" s="26"/>
      <c r="AP92" s="27"/>
      <c r="AQ92" s="27"/>
      <c r="AR92" s="28"/>
      <c r="AS92" s="33"/>
      <c r="AT92" s="34"/>
      <c r="AU92" s="26"/>
      <c r="AV92" s="27"/>
      <c r="AW92" s="27"/>
      <c r="AX92" s="28"/>
      <c r="AY92" s="33"/>
      <c r="AZ92" s="34"/>
      <c r="BA92" s="26"/>
      <c r="BB92" s="27"/>
      <c r="BC92" s="27"/>
      <c r="BD92" s="28"/>
      <c r="BE92" s="33"/>
      <c r="BF92" s="34"/>
      <c r="BG92" s="26"/>
      <c r="BH92" s="27"/>
      <c r="BI92" s="27"/>
      <c r="BJ92" s="28"/>
      <c r="BK92" s="33"/>
      <c r="BL92" s="34"/>
      <c r="BM92" s="26"/>
      <c r="BN92" s="27"/>
      <c r="BO92" s="27"/>
      <c r="BP92" s="28"/>
      <c r="BQ92" s="31"/>
      <c r="BR92" s="34"/>
      <c r="BS92" s="26"/>
      <c r="BT92" s="27"/>
      <c r="BU92" s="27"/>
      <c r="BV92" s="28"/>
      <c r="BW92" s="33"/>
      <c r="BX92" s="34"/>
      <c r="BY92" s="26"/>
      <c r="BZ92" s="27"/>
      <c r="CA92" s="27"/>
      <c r="CB92" s="28"/>
      <c r="CC92" s="31"/>
      <c r="CD92" s="34"/>
    </row>
    <row r="93" spans="1:82" ht="34.15" customHeight="1" x14ac:dyDescent="0.25">
      <c r="A93" s="311">
        <v>43</v>
      </c>
      <c r="B93" s="313"/>
      <c r="C93" s="324"/>
      <c r="D93" s="324"/>
      <c r="E93" s="325"/>
      <c r="F93" s="326"/>
      <c r="G93" s="225"/>
      <c r="H93" s="118">
        <f t="shared" si="3"/>
        <v>0</v>
      </c>
      <c r="I93" s="119">
        <f t="shared" si="4"/>
        <v>0</v>
      </c>
      <c r="J93" s="120" t="s">
        <v>43</v>
      </c>
      <c r="K93" s="26"/>
      <c r="L93" s="27"/>
      <c r="M93" s="27"/>
      <c r="N93" s="28"/>
      <c r="O93" s="35"/>
      <c r="P93" s="36"/>
      <c r="Q93" s="26"/>
      <c r="R93" s="27"/>
      <c r="S93" s="27"/>
      <c r="T93" s="28"/>
      <c r="U93" s="37"/>
      <c r="V93" s="38"/>
      <c r="W93" s="26"/>
      <c r="X93" s="27"/>
      <c r="Y93" s="27"/>
      <c r="Z93" s="28"/>
      <c r="AA93" s="39"/>
      <c r="AB93" s="40"/>
      <c r="AC93" s="26"/>
      <c r="AD93" s="27"/>
      <c r="AE93" s="27"/>
      <c r="AF93" s="28"/>
      <c r="AG93" s="39"/>
      <c r="AH93" s="40"/>
      <c r="AI93" s="26"/>
      <c r="AJ93" s="27"/>
      <c r="AK93" s="27"/>
      <c r="AL93" s="28"/>
      <c r="AM93" s="39"/>
      <c r="AN93" s="40"/>
      <c r="AO93" s="26"/>
      <c r="AP93" s="27"/>
      <c r="AQ93" s="27"/>
      <c r="AR93" s="28"/>
      <c r="AS93" s="39"/>
      <c r="AT93" s="40"/>
      <c r="AU93" s="26"/>
      <c r="AV93" s="27"/>
      <c r="AW93" s="27"/>
      <c r="AX93" s="28"/>
      <c r="AY93" s="39"/>
      <c r="AZ93" s="40"/>
      <c r="BA93" s="26"/>
      <c r="BB93" s="27"/>
      <c r="BC93" s="27"/>
      <c r="BD93" s="28"/>
      <c r="BE93" s="39"/>
      <c r="BF93" s="40"/>
      <c r="BG93" s="26"/>
      <c r="BH93" s="27"/>
      <c r="BI93" s="27"/>
      <c r="BJ93" s="28"/>
      <c r="BK93" s="39"/>
      <c r="BL93" s="40"/>
      <c r="BM93" s="26"/>
      <c r="BN93" s="27"/>
      <c r="BO93" s="27"/>
      <c r="BP93" s="28"/>
      <c r="BQ93" s="37"/>
      <c r="BR93" s="40"/>
      <c r="BS93" s="26"/>
      <c r="BT93" s="27"/>
      <c r="BU93" s="27"/>
      <c r="BV93" s="28"/>
      <c r="BW93" s="39"/>
      <c r="BX93" s="40"/>
      <c r="BY93" s="26"/>
      <c r="BZ93" s="27"/>
      <c r="CA93" s="27"/>
      <c r="CB93" s="28"/>
      <c r="CC93" s="37"/>
      <c r="CD93" s="40"/>
    </row>
    <row r="94" spans="1:82" ht="34.15" customHeight="1" x14ac:dyDescent="0.25">
      <c r="A94" s="323"/>
      <c r="B94" s="322"/>
      <c r="C94" s="324"/>
      <c r="D94" s="324"/>
      <c r="E94" s="325"/>
      <c r="F94" s="326"/>
      <c r="G94" s="225"/>
      <c r="H94" s="121">
        <f t="shared" si="3"/>
        <v>0</v>
      </c>
      <c r="I94" s="122">
        <f t="shared" si="4"/>
        <v>0</v>
      </c>
      <c r="J94" s="117" t="s">
        <v>44</v>
      </c>
      <c r="K94" s="26"/>
      <c r="L94" s="27"/>
      <c r="M94" s="27"/>
      <c r="N94" s="28"/>
      <c r="O94" s="29"/>
      <c r="P94" s="30"/>
      <c r="Q94" s="26"/>
      <c r="R94" s="27"/>
      <c r="S94" s="27"/>
      <c r="T94" s="28"/>
      <c r="U94" s="31"/>
      <c r="V94" s="32"/>
      <c r="W94" s="26"/>
      <c r="X94" s="27"/>
      <c r="Y94" s="27"/>
      <c r="Z94" s="28"/>
      <c r="AA94" s="33"/>
      <c r="AB94" s="34"/>
      <c r="AC94" s="26"/>
      <c r="AD94" s="27"/>
      <c r="AE94" s="27"/>
      <c r="AF94" s="28"/>
      <c r="AG94" s="33"/>
      <c r="AH94" s="34"/>
      <c r="AI94" s="26"/>
      <c r="AJ94" s="27"/>
      <c r="AK94" s="27"/>
      <c r="AL94" s="28"/>
      <c r="AM94" s="33"/>
      <c r="AN94" s="34"/>
      <c r="AO94" s="26"/>
      <c r="AP94" s="27"/>
      <c r="AQ94" s="27"/>
      <c r="AR94" s="28"/>
      <c r="AS94" s="33"/>
      <c r="AT94" s="34"/>
      <c r="AU94" s="26"/>
      <c r="AV94" s="27"/>
      <c r="AW94" s="27"/>
      <c r="AX94" s="28"/>
      <c r="AY94" s="33"/>
      <c r="AZ94" s="34"/>
      <c r="BA94" s="26"/>
      <c r="BB94" s="27"/>
      <c r="BC94" s="27"/>
      <c r="BD94" s="28"/>
      <c r="BE94" s="33"/>
      <c r="BF94" s="34"/>
      <c r="BG94" s="26"/>
      <c r="BH94" s="27"/>
      <c r="BI94" s="27"/>
      <c r="BJ94" s="28"/>
      <c r="BK94" s="33"/>
      <c r="BL94" s="34"/>
      <c r="BM94" s="26"/>
      <c r="BN94" s="27"/>
      <c r="BO94" s="27"/>
      <c r="BP94" s="28"/>
      <c r="BQ94" s="31"/>
      <c r="BR94" s="34"/>
      <c r="BS94" s="26"/>
      <c r="BT94" s="27"/>
      <c r="BU94" s="27"/>
      <c r="BV94" s="28"/>
      <c r="BW94" s="33"/>
      <c r="BX94" s="34"/>
      <c r="BY94" s="26"/>
      <c r="BZ94" s="27"/>
      <c r="CA94" s="27"/>
      <c r="CB94" s="28"/>
      <c r="CC94" s="31"/>
      <c r="CD94" s="34"/>
    </row>
    <row r="95" spans="1:82" ht="34.15" customHeight="1" x14ac:dyDescent="0.25">
      <c r="A95" s="321">
        <v>44</v>
      </c>
      <c r="B95" s="313"/>
      <c r="C95" s="328"/>
      <c r="D95" s="324"/>
      <c r="E95" s="325"/>
      <c r="F95" s="326"/>
      <c r="G95" s="225"/>
      <c r="H95" s="118">
        <f t="shared" si="3"/>
        <v>0</v>
      </c>
      <c r="I95" s="119">
        <f t="shared" si="4"/>
        <v>0</v>
      </c>
      <c r="J95" s="120" t="s">
        <v>43</v>
      </c>
      <c r="K95" s="26"/>
      <c r="L95" s="27"/>
      <c r="M95" s="27"/>
      <c r="N95" s="28"/>
      <c r="O95" s="35"/>
      <c r="P95" s="36"/>
      <c r="Q95" s="26"/>
      <c r="R95" s="27"/>
      <c r="S95" s="27"/>
      <c r="T95" s="28"/>
      <c r="U95" s="37"/>
      <c r="V95" s="38"/>
      <c r="W95" s="26"/>
      <c r="X95" s="27"/>
      <c r="Y95" s="27"/>
      <c r="Z95" s="28"/>
      <c r="AA95" s="39"/>
      <c r="AB95" s="40"/>
      <c r="AC95" s="26"/>
      <c r="AD95" s="27"/>
      <c r="AE95" s="27"/>
      <c r="AF95" s="28"/>
      <c r="AG95" s="39"/>
      <c r="AH95" s="40"/>
      <c r="AI95" s="26"/>
      <c r="AJ95" s="27"/>
      <c r="AK95" s="27"/>
      <c r="AL95" s="28"/>
      <c r="AM95" s="39"/>
      <c r="AN95" s="40"/>
      <c r="AO95" s="26"/>
      <c r="AP95" s="27"/>
      <c r="AQ95" s="27"/>
      <c r="AR95" s="28"/>
      <c r="AS95" s="39"/>
      <c r="AT95" s="40"/>
      <c r="AU95" s="26"/>
      <c r="AV95" s="27"/>
      <c r="AW95" s="27"/>
      <c r="AX95" s="28"/>
      <c r="AY95" s="39"/>
      <c r="AZ95" s="40"/>
      <c r="BA95" s="26"/>
      <c r="BB95" s="27"/>
      <c r="BC95" s="27"/>
      <c r="BD95" s="28"/>
      <c r="BE95" s="39"/>
      <c r="BF95" s="40"/>
      <c r="BG95" s="26"/>
      <c r="BH95" s="27"/>
      <c r="BI95" s="27"/>
      <c r="BJ95" s="28"/>
      <c r="BK95" s="39"/>
      <c r="BL95" s="40"/>
      <c r="BM95" s="26"/>
      <c r="BN95" s="27"/>
      <c r="BO95" s="27"/>
      <c r="BP95" s="28"/>
      <c r="BQ95" s="37"/>
      <c r="BR95" s="40"/>
      <c r="BS95" s="26"/>
      <c r="BT95" s="27"/>
      <c r="BU95" s="27"/>
      <c r="BV95" s="28"/>
      <c r="BW95" s="39"/>
      <c r="BX95" s="40"/>
      <c r="BY95" s="26"/>
      <c r="BZ95" s="27"/>
      <c r="CA95" s="27"/>
      <c r="CB95" s="28"/>
      <c r="CC95" s="37"/>
      <c r="CD95" s="40"/>
    </row>
    <row r="96" spans="1:82" ht="34.15" customHeight="1" x14ac:dyDescent="0.25">
      <c r="A96" s="321"/>
      <c r="B96" s="322"/>
      <c r="C96" s="328"/>
      <c r="D96" s="324"/>
      <c r="E96" s="325"/>
      <c r="F96" s="326"/>
      <c r="G96" s="225"/>
      <c r="H96" s="121">
        <f t="shared" si="3"/>
        <v>0</v>
      </c>
      <c r="I96" s="122">
        <f t="shared" si="4"/>
        <v>0</v>
      </c>
      <c r="J96" s="117" t="s">
        <v>44</v>
      </c>
      <c r="K96" s="26"/>
      <c r="L96" s="27"/>
      <c r="M96" s="27"/>
      <c r="N96" s="28"/>
      <c r="O96" s="29"/>
      <c r="P96" s="30"/>
      <c r="Q96" s="26"/>
      <c r="R96" s="27"/>
      <c r="S96" s="27"/>
      <c r="T96" s="28"/>
      <c r="U96" s="31"/>
      <c r="V96" s="32"/>
      <c r="W96" s="26"/>
      <c r="X96" s="27"/>
      <c r="Y96" s="27"/>
      <c r="Z96" s="28"/>
      <c r="AA96" s="33"/>
      <c r="AB96" s="34"/>
      <c r="AC96" s="26"/>
      <c r="AD96" s="27"/>
      <c r="AE96" s="27"/>
      <c r="AF96" s="28"/>
      <c r="AG96" s="33"/>
      <c r="AH96" s="34"/>
      <c r="AI96" s="26"/>
      <c r="AJ96" s="27"/>
      <c r="AK96" s="27"/>
      <c r="AL96" s="28"/>
      <c r="AM96" s="33"/>
      <c r="AN96" s="34"/>
      <c r="AO96" s="26"/>
      <c r="AP96" s="27"/>
      <c r="AQ96" s="27"/>
      <c r="AR96" s="28"/>
      <c r="AS96" s="33"/>
      <c r="AT96" s="34"/>
      <c r="AU96" s="26"/>
      <c r="AV96" s="27"/>
      <c r="AW96" s="27"/>
      <c r="AX96" s="28"/>
      <c r="AY96" s="33"/>
      <c r="AZ96" s="34"/>
      <c r="BA96" s="26"/>
      <c r="BB96" s="27"/>
      <c r="BC96" s="27"/>
      <c r="BD96" s="28"/>
      <c r="BE96" s="33"/>
      <c r="BF96" s="34"/>
      <c r="BG96" s="26"/>
      <c r="BH96" s="27"/>
      <c r="BI96" s="27"/>
      <c r="BJ96" s="28"/>
      <c r="BK96" s="33"/>
      <c r="BL96" s="34"/>
      <c r="BM96" s="26"/>
      <c r="BN96" s="27"/>
      <c r="BO96" s="27"/>
      <c r="BP96" s="28"/>
      <c r="BQ96" s="31"/>
      <c r="BR96" s="34"/>
      <c r="BS96" s="26"/>
      <c r="BT96" s="27"/>
      <c r="BU96" s="27"/>
      <c r="BV96" s="28"/>
      <c r="BW96" s="33"/>
      <c r="BX96" s="34"/>
      <c r="BY96" s="26"/>
      <c r="BZ96" s="27"/>
      <c r="CA96" s="27"/>
      <c r="CB96" s="28"/>
      <c r="CC96" s="31"/>
      <c r="CD96" s="34"/>
    </row>
    <row r="97" spans="1:82" ht="34.15" customHeight="1" x14ac:dyDescent="0.25">
      <c r="A97" s="311">
        <v>45</v>
      </c>
      <c r="B97" s="313"/>
      <c r="C97" s="324"/>
      <c r="D97" s="324"/>
      <c r="E97" s="325"/>
      <c r="F97" s="326"/>
      <c r="G97" s="225"/>
      <c r="H97" s="118">
        <f t="shared" si="3"/>
        <v>0</v>
      </c>
      <c r="I97" s="119">
        <f t="shared" si="4"/>
        <v>0</v>
      </c>
      <c r="J97" s="120" t="s">
        <v>43</v>
      </c>
      <c r="K97" s="26"/>
      <c r="L97" s="27"/>
      <c r="M97" s="27"/>
      <c r="N97" s="28"/>
      <c r="O97" s="35"/>
      <c r="P97" s="36"/>
      <c r="Q97" s="26"/>
      <c r="R97" s="27"/>
      <c r="S97" s="27"/>
      <c r="T97" s="28"/>
      <c r="U97" s="37"/>
      <c r="V97" s="38"/>
      <c r="W97" s="26"/>
      <c r="X97" s="27"/>
      <c r="Y97" s="27"/>
      <c r="Z97" s="28"/>
      <c r="AA97" s="39"/>
      <c r="AB97" s="40"/>
      <c r="AC97" s="26"/>
      <c r="AD97" s="27"/>
      <c r="AE97" s="27"/>
      <c r="AF97" s="28"/>
      <c r="AG97" s="39"/>
      <c r="AH97" s="40"/>
      <c r="AI97" s="26"/>
      <c r="AJ97" s="27"/>
      <c r="AK97" s="27"/>
      <c r="AL97" s="28"/>
      <c r="AM97" s="39"/>
      <c r="AN97" s="40"/>
      <c r="AO97" s="26"/>
      <c r="AP97" s="27"/>
      <c r="AQ97" s="27"/>
      <c r="AR97" s="28"/>
      <c r="AS97" s="39"/>
      <c r="AT97" s="40"/>
      <c r="AU97" s="26"/>
      <c r="AV97" s="27"/>
      <c r="AW97" s="27"/>
      <c r="AX97" s="28"/>
      <c r="AY97" s="39"/>
      <c r="AZ97" s="40"/>
      <c r="BA97" s="26"/>
      <c r="BB97" s="27"/>
      <c r="BC97" s="27"/>
      <c r="BD97" s="28"/>
      <c r="BE97" s="39"/>
      <c r="BF97" s="40"/>
      <c r="BG97" s="26"/>
      <c r="BH97" s="27"/>
      <c r="BI97" s="27"/>
      <c r="BJ97" s="28"/>
      <c r="BK97" s="39"/>
      <c r="BL97" s="40"/>
      <c r="BM97" s="26"/>
      <c r="BN97" s="27"/>
      <c r="BO97" s="27"/>
      <c r="BP97" s="28"/>
      <c r="BQ97" s="37"/>
      <c r="BR97" s="40"/>
      <c r="BS97" s="26"/>
      <c r="BT97" s="27"/>
      <c r="BU97" s="27"/>
      <c r="BV97" s="28"/>
      <c r="BW97" s="39"/>
      <c r="BX97" s="40"/>
      <c r="BY97" s="26"/>
      <c r="BZ97" s="27"/>
      <c r="CA97" s="27"/>
      <c r="CB97" s="28"/>
      <c r="CC97" s="37"/>
      <c r="CD97" s="40"/>
    </row>
    <row r="98" spans="1:82" ht="34.15" customHeight="1" x14ac:dyDescent="0.25">
      <c r="A98" s="323"/>
      <c r="B98" s="322"/>
      <c r="C98" s="324"/>
      <c r="D98" s="324"/>
      <c r="E98" s="325"/>
      <c r="F98" s="326"/>
      <c r="G98" s="225"/>
      <c r="H98" s="121">
        <f t="shared" si="3"/>
        <v>0</v>
      </c>
      <c r="I98" s="122">
        <f t="shared" si="4"/>
        <v>0</v>
      </c>
      <c r="J98" s="117" t="s">
        <v>44</v>
      </c>
      <c r="K98" s="26"/>
      <c r="L98" s="27"/>
      <c r="M98" s="27"/>
      <c r="N98" s="28"/>
      <c r="O98" s="29"/>
      <c r="P98" s="30"/>
      <c r="Q98" s="26"/>
      <c r="R98" s="27"/>
      <c r="S98" s="27"/>
      <c r="T98" s="28"/>
      <c r="U98" s="31"/>
      <c r="V98" s="32"/>
      <c r="W98" s="26"/>
      <c r="X98" s="27"/>
      <c r="Y98" s="27"/>
      <c r="Z98" s="28"/>
      <c r="AA98" s="33"/>
      <c r="AB98" s="34"/>
      <c r="AC98" s="26"/>
      <c r="AD98" s="27"/>
      <c r="AE98" s="27"/>
      <c r="AF98" s="28"/>
      <c r="AG98" s="33"/>
      <c r="AH98" s="34"/>
      <c r="AI98" s="26"/>
      <c r="AJ98" s="27"/>
      <c r="AK98" s="27"/>
      <c r="AL98" s="28"/>
      <c r="AM98" s="33"/>
      <c r="AN98" s="34"/>
      <c r="AO98" s="26"/>
      <c r="AP98" s="27"/>
      <c r="AQ98" s="27"/>
      <c r="AR98" s="28"/>
      <c r="AS98" s="33"/>
      <c r="AT98" s="34"/>
      <c r="AU98" s="26"/>
      <c r="AV98" s="27"/>
      <c r="AW98" s="27"/>
      <c r="AX98" s="28"/>
      <c r="AY98" s="33"/>
      <c r="AZ98" s="34"/>
      <c r="BA98" s="26"/>
      <c r="BB98" s="27"/>
      <c r="BC98" s="27"/>
      <c r="BD98" s="28"/>
      <c r="BE98" s="33"/>
      <c r="BF98" s="34"/>
      <c r="BG98" s="26"/>
      <c r="BH98" s="27"/>
      <c r="BI98" s="27"/>
      <c r="BJ98" s="28"/>
      <c r="BK98" s="33"/>
      <c r="BL98" s="34"/>
      <c r="BM98" s="26"/>
      <c r="BN98" s="27"/>
      <c r="BO98" s="27"/>
      <c r="BP98" s="28"/>
      <c r="BQ98" s="31"/>
      <c r="BR98" s="34"/>
      <c r="BS98" s="26"/>
      <c r="BT98" s="27"/>
      <c r="BU98" s="27"/>
      <c r="BV98" s="28"/>
      <c r="BW98" s="33"/>
      <c r="BX98" s="34"/>
      <c r="BY98" s="26"/>
      <c r="BZ98" s="27"/>
      <c r="CA98" s="27"/>
      <c r="CB98" s="28"/>
      <c r="CC98" s="31"/>
      <c r="CD98" s="34"/>
    </row>
    <row r="99" spans="1:82" ht="34.15" customHeight="1" x14ac:dyDescent="0.25">
      <c r="A99" s="321">
        <v>46</v>
      </c>
      <c r="B99" s="313"/>
      <c r="C99" s="324"/>
      <c r="D99" s="324"/>
      <c r="E99" s="325"/>
      <c r="F99" s="326"/>
      <c r="G99" s="225"/>
      <c r="H99" s="118">
        <f t="shared" si="3"/>
        <v>0</v>
      </c>
      <c r="I99" s="119">
        <f t="shared" si="4"/>
        <v>0</v>
      </c>
      <c r="J99" s="120" t="s">
        <v>43</v>
      </c>
      <c r="K99" s="26"/>
      <c r="L99" s="27"/>
      <c r="M99" s="27"/>
      <c r="N99" s="28"/>
      <c r="O99" s="35"/>
      <c r="P99" s="36"/>
      <c r="Q99" s="26"/>
      <c r="R99" s="27"/>
      <c r="S99" s="27"/>
      <c r="T99" s="28"/>
      <c r="U99" s="37"/>
      <c r="V99" s="38"/>
      <c r="W99" s="26"/>
      <c r="X99" s="27"/>
      <c r="Y99" s="27"/>
      <c r="Z99" s="28"/>
      <c r="AA99" s="39"/>
      <c r="AB99" s="40"/>
      <c r="AC99" s="26"/>
      <c r="AD99" s="27"/>
      <c r="AE99" s="27"/>
      <c r="AF99" s="28"/>
      <c r="AG99" s="39"/>
      <c r="AH99" s="40"/>
      <c r="AI99" s="26"/>
      <c r="AJ99" s="27"/>
      <c r="AK99" s="27"/>
      <c r="AL99" s="28"/>
      <c r="AM99" s="39"/>
      <c r="AN99" s="40"/>
      <c r="AO99" s="26"/>
      <c r="AP99" s="27"/>
      <c r="AQ99" s="27"/>
      <c r="AR99" s="28"/>
      <c r="AS99" s="39"/>
      <c r="AT99" s="40"/>
      <c r="AU99" s="26"/>
      <c r="AV99" s="27"/>
      <c r="AW99" s="27"/>
      <c r="AX99" s="28"/>
      <c r="AY99" s="39"/>
      <c r="AZ99" s="40"/>
      <c r="BA99" s="26"/>
      <c r="BB99" s="27"/>
      <c r="BC99" s="27"/>
      <c r="BD99" s="28"/>
      <c r="BE99" s="39"/>
      <c r="BF99" s="40"/>
      <c r="BG99" s="26"/>
      <c r="BH99" s="27"/>
      <c r="BI99" s="27"/>
      <c r="BJ99" s="28"/>
      <c r="BK99" s="39"/>
      <c r="BL99" s="40"/>
      <c r="BM99" s="26"/>
      <c r="BN99" s="27"/>
      <c r="BO99" s="27"/>
      <c r="BP99" s="28"/>
      <c r="BQ99" s="37"/>
      <c r="BR99" s="40"/>
      <c r="BS99" s="26"/>
      <c r="BT99" s="27"/>
      <c r="BU99" s="27"/>
      <c r="BV99" s="28"/>
      <c r="BW99" s="39"/>
      <c r="BX99" s="40"/>
      <c r="BY99" s="26"/>
      <c r="BZ99" s="27"/>
      <c r="CA99" s="27"/>
      <c r="CB99" s="28"/>
      <c r="CC99" s="37"/>
      <c r="CD99" s="40"/>
    </row>
    <row r="100" spans="1:82" ht="34.15" customHeight="1" x14ac:dyDescent="0.25">
      <c r="A100" s="321"/>
      <c r="B100" s="322"/>
      <c r="C100" s="324"/>
      <c r="D100" s="324"/>
      <c r="E100" s="325"/>
      <c r="F100" s="326"/>
      <c r="G100" s="225"/>
      <c r="H100" s="121">
        <f t="shared" si="3"/>
        <v>0</v>
      </c>
      <c r="I100" s="122">
        <f t="shared" si="4"/>
        <v>0</v>
      </c>
      <c r="J100" s="117" t="s">
        <v>44</v>
      </c>
      <c r="K100" s="26"/>
      <c r="L100" s="27"/>
      <c r="M100" s="27"/>
      <c r="N100" s="28"/>
      <c r="O100" s="29"/>
      <c r="P100" s="30"/>
      <c r="Q100" s="26"/>
      <c r="R100" s="27"/>
      <c r="S100" s="27"/>
      <c r="T100" s="28"/>
      <c r="U100" s="31"/>
      <c r="V100" s="32"/>
      <c r="W100" s="26"/>
      <c r="X100" s="27"/>
      <c r="Y100" s="27"/>
      <c r="Z100" s="28"/>
      <c r="AA100" s="33"/>
      <c r="AB100" s="34"/>
      <c r="AC100" s="26"/>
      <c r="AD100" s="27"/>
      <c r="AE100" s="27"/>
      <c r="AF100" s="28"/>
      <c r="AG100" s="33"/>
      <c r="AH100" s="34"/>
      <c r="AI100" s="26"/>
      <c r="AJ100" s="27"/>
      <c r="AK100" s="27"/>
      <c r="AL100" s="28"/>
      <c r="AM100" s="33"/>
      <c r="AN100" s="34"/>
      <c r="AO100" s="26"/>
      <c r="AP100" s="27"/>
      <c r="AQ100" s="27"/>
      <c r="AR100" s="28"/>
      <c r="AS100" s="33"/>
      <c r="AT100" s="34"/>
      <c r="AU100" s="26"/>
      <c r="AV100" s="27"/>
      <c r="AW100" s="27"/>
      <c r="AX100" s="28"/>
      <c r="AY100" s="33"/>
      <c r="AZ100" s="34"/>
      <c r="BA100" s="26"/>
      <c r="BB100" s="27"/>
      <c r="BC100" s="27"/>
      <c r="BD100" s="28"/>
      <c r="BE100" s="33"/>
      <c r="BF100" s="34"/>
      <c r="BG100" s="26"/>
      <c r="BH100" s="27"/>
      <c r="BI100" s="27"/>
      <c r="BJ100" s="28"/>
      <c r="BK100" s="33"/>
      <c r="BL100" s="34"/>
      <c r="BM100" s="26"/>
      <c r="BN100" s="27"/>
      <c r="BO100" s="27"/>
      <c r="BP100" s="28"/>
      <c r="BQ100" s="31"/>
      <c r="BR100" s="34"/>
      <c r="BS100" s="26"/>
      <c r="BT100" s="27"/>
      <c r="BU100" s="27"/>
      <c r="BV100" s="28"/>
      <c r="BW100" s="33"/>
      <c r="BX100" s="34"/>
      <c r="BY100" s="26"/>
      <c r="BZ100" s="27"/>
      <c r="CA100" s="27"/>
      <c r="CB100" s="28"/>
      <c r="CC100" s="31"/>
      <c r="CD100" s="34"/>
    </row>
    <row r="101" spans="1:82" ht="34.15" customHeight="1" x14ac:dyDescent="0.25">
      <c r="A101" s="311">
        <v>47</v>
      </c>
      <c r="B101" s="313"/>
      <c r="C101" s="324"/>
      <c r="D101" s="324"/>
      <c r="E101" s="325"/>
      <c r="F101" s="326"/>
      <c r="G101" s="225"/>
      <c r="H101" s="118">
        <f t="shared" si="3"/>
        <v>0</v>
      </c>
      <c r="I101" s="119">
        <f t="shared" si="4"/>
        <v>0</v>
      </c>
      <c r="J101" s="120" t="s">
        <v>43</v>
      </c>
      <c r="K101" s="26"/>
      <c r="L101" s="27"/>
      <c r="M101" s="27"/>
      <c r="N101" s="28"/>
      <c r="O101" s="35"/>
      <c r="P101" s="36"/>
      <c r="Q101" s="26"/>
      <c r="R101" s="27"/>
      <c r="S101" s="27"/>
      <c r="T101" s="28"/>
      <c r="U101" s="37"/>
      <c r="V101" s="38"/>
      <c r="W101" s="26"/>
      <c r="X101" s="27"/>
      <c r="Y101" s="27"/>
      <c r="Z101" s="28"/>
      <c r="AA101" s="39"/>
      <c r="AB101" s="40"/>
      <c r="AC101" s="26"/>
      <c r="AD101" s="27"/>
      <c r="AE101" s="27"/>
      <c r="AF101" s="28"/>
      <c r="AG101" s="39"/>
      <c r="AH101" s="40"/>
      <c r="AI101" s="26"/>
      <c r="AJ101" s="27"/>
      <c r="AK101" s="27"/>
      <c r="AL101" s="28"/>
      <c r="AM101" s="39"/>
      <c r="AN101" s="40"/>
      <c r="AO101" s="26"/>
      <c r="AP101" s="27"/>
      <c r="AQ101" s="27"/>
      <c r="AR101" s="28"/>
      <c r="AS101" s="39"/>
      <c r="AT101" s="40"/>
      <c r="AU101" s="26"/>
      <c r="AV101" s="27"/>
      <c r="AW101" s="27"/>
      <c r="AX101" s="28"/>
      <c r="AY101" s="39"/>
      <c r="AZ101" s="40"/>
      <c r="BA101" s="26"/>
      <c r="BB101" s="27"/>
      <c r="BC101" s="27"/>
      <c r="BD101" s="28"/>
      <c r="BE101" s="39"/>
      <c r="BF101" s="40"/>
      <c r="BG101" s="26"/>
      <c r="BH101" s="27"/>
      <c r="BI101" s="27"/>
      <c r="BJ101" s="28"/>
      <c r="BK101" s="39"/>
      <c r="BL101" s="40"/>
      <c r="BM101" s="26"/>
      <c r="BN101" s="27"/>
      <c r="BO101" s="27"/>
      <c r="BP101" s="28"/>
      <c r="BQ101" s="37"/>
      <c r="BR101" s="40"/>
      <c r="BS101" s="26"/>
      <c r="BT101" s="27"/>
      <c r="BU101" s="27"/>
      <c r="BV101" s="28"/>
      <c r="BW101" s="39"/>
      <c r="BX101" s="40"/>
      <c r="BY101" s="26"/>
      <c r="BZ101" s="27"/>
      <c r="CA101" s="27"/>
      <c r="CB101" s="28"/>
      <c r="CC101" s="37"/>
      <c r="CD101" s="40"/>
    </row>
    <row r="102" spans="1:82" ht="34.15" customHeight="1" x14ac:dyDescent="0.25">
      <c r="A102" s="323"/>
      <c r="B102" s="322"/>
      <c r="C102" s="324"/>
      <c r="D102" s="324"/>
      <c r="E102" s="325"/>
      <c r="F102" s="326"/>
      <c r="G102" s="225"/>
      <c r="H102" s="121">
        <f t="shared" si="3"/>
        <v>0</v>
      </c>
      <c r="I102" s="122">
        <f t="shared" si="4"/>
        <v>0</v>
      </c>
      <c r="J102" s="117" t="s">
        <v>44</v>
      </c>
      <c r="K102" s="26"/>
      <c r="L102" s="27"/>
      <c r="M102" s="27"/>
      <c r="N102" s="28"/>
      <c r="O102" s="29"/>
      <c r="P102" s="30"/>
      <c r="Q102" s="26"/>
      <c r="R102" s="27"/>
      <c r="S102" s="27"/>
      <c r="T102" s="28"/>
      <c r="U102" s="31"/>
      <c r="V102" s="32"/>
      <c r="W102" s="26"/>
      <c r="X102" s="27"/>
      <c r="Y102" s="27"/>
      <c r="Z102" s="28"/>
      <c r="AA102" s="33"/>
      <c r="AB102" s="34"/>
      <c r="AC102" s="26"/>
      <c r="AD102" s="27"/>
      <c r="AE102" s="27"/>
      <c r="AF102" s="28"/>
      <c r="AG102" s="33"/>
      <c r="AH102" s="34"/>
      <c r="AI102" s="26"/>
      <c r="AJ102" s="27"/>
      <c r="AK102" s="27"/>
      <c r="AL102" s="28"/>
      <c r="AM102" s="33"/>
      <c r="AN102" s="34"/>
      <c r="AO102" s="26"/>
      <c r="AP102" s="27"/>
      <c r="AQ102" s="27"/>
      <c r="AR102" s="28"/>
      <c r="AS102" s="33"/>
      <c r="AT102" s="34"/>
      <c r="AU102" s="26"/>
      <c r="AV102" s="27"/>
      <c r="AW102" s="27"/>
      <c r="AX102" s="28"/>
      <c r="AY102" s="33"/>
      <c r="AZ102" s="34"/>
      <c r="BA102" s="26"/>
      <c r="BB102" s="27"/>
      <c r="BC102" s="27"/>
      <c r="BD102" s="28"/>
      <c r="BE102" s="33"/>
      <c r="BF102" s="34"/>
      <c r="BG102" s="26"/>
      <c r="BH102" s="27"/>
      <c r="BI102" s="27"/>
      <c r="BJ102" s="28"/>
      <c r="BK102" s="33"/>
      <c r="BL102" s="34"/>
      <c r="BM102" s="26"/>
      <c r="BN102" s="27"/>
      <c r="BO102" s="27"/>
      <c r="BP102" s="28"/>
      <c r="BQ102" s="31"/>
      <c r="BR102" s="34"/>
      <c r="BS102" s="26"/>
      <c r="BT102" s="27"/>
      <c r="BU102" s="27"/>
      <c r="BV102" s="28"/>
      <c r="BW102" s="33"/>
      <c r="BX102" s="34"/>
      <c r="BY102" s="26"/>
      <c r="BZ102" s="27"/>
      <c r="CA102" s="27"/>
      <c r="CB102" s="28"/>
      <c r="CC102" s="31"/>
      <c r="CD102" s="34"/>
    </row>
    <row r="103" spans="1:82" ht="34.15" customHeight="1" x14ac:dyDescent="0.25">
      <c r="A103" s="321">
        <v>48</v>
      </c>
      <c r="B103" s="313"/>
      <c r="C103" s="324"/>
      <c r="D103" s="324"/>
      <c r="E103" s="325"/>
      <c r="F103" s="326"/>
      <c r="G103" s="225"/>
      <c r="H103" s="118">
        <f t="shared" si="3"/>
        <v>0</v>
      </c>
      <c r="I103" s="119">
        <f t="shared" si="4"/>
        <v>0</v>
      </c>
      <c r="J103" s="120" t="s">
        <v>43</v>
      </c>
      <c r="K103" s="26"/>
      <c r="L103" s="27"/>
      <c r="M103" s="27"/>
      <c r="N103" s="28"/>
      <c r="O103" s="35"/>
      <c r="P103" s="36"/>
      <c r="Q103" s="26"/>
      <c r="R103" s="27"/>
      <c r="S103" s="27"/>
      <c r="T103" s="28"/>
      <c r="U103" s="37"/>
      <c r="V103" s="38"/>
      <c r="W103" s="26"/>
      <c r="X103" s="27"/>
      <c r="Y103" s="27"/>
      <c r="Z103" s="28"/>
      <c r="AA103" s="39"/>
      <c r="AB103" s="40"/>
      <c r="AC103" s="26"/>
      <c r="AD103" s="27"/>
      <c r="AE103" s="27"/>
      <c r="AF103" s="28"/>
      <c r="AG103" s="39"/>
      <c r="AH103" s="40"/>
      <c r="AI103" s="26"/>
      <c r="AJ103" s="27"/>
      <c r="AK103" s="27"/>
      <c r="AL103" s="28"/>
      <c r="AM103" s="39"/>
      <c r="AN103" s="40"/>
      <c r="AO103" s="26"/>
      <c r="AP103" s="27"/>
      <c r="AQ103" s="27"/>
      <c r="AR103" s="28"/>
      <c r="AS103" s="39"/>
      <c r="AT103" s="40"/>
      <c r="AU103" s="26"/>
      <c r="AV103" s="27"/>
      <c r="AW103" s="27"/>
      <c r="AX103" s="28"/>
      <c r="AY103" s="39"/>
      <c r="AZ103" s="40"/>
      <c r="BA103" s="26"/>
      <c r="BB103" s="27"/>
      <c r="BC103" s="27"/>
      <c r="BD103" s="28"/>
      <c r="BE103" s="39"/>
      <c r="BF103" s="40"/>
      <c r="BG103" s="26"/>
      <c r="BH103" s="27"/>
      <c r="BI103" s="27"/>
      <c r="BJ103" s="28"/>
      <c r="BK103" s="39"/>
      <c r="BL103" s="40"/>
      <c r="BM103" s="26"/>
      <c r="BN103" s="27"/>
      <c r="BO103" s="27"/>
      <c r="BP103" s="28"/>
      <c r="BQ103" s="37"/>
      <c r="BR103" s="40"/>
      <c r="BS103" s="26"/>
      <c r="BT103" s="27"/>
      <c r="BU103" s="27"/>
      <c r="BV103" s="28"/>
      <c r="BW103" s="39"/>
      <c r="BX103" s="40"/>
      <c r="BY103" s="26"/>
      <c r="BZ103" s="27"/>
      <c r="CA103" s="27"/>
      <c r="CB103" s="28"/>
      <c r="CC103" s="37"/>
      <c r="CD103" s="40"/>
    </row>
    <row r="104" spans="1:82" ht="34.15" customHeight="1" x14ac:dyDescent="0.25">
      <c r="A104" s="321"/>
      <c r="B104" s="322"/>
      <c r="C104" s="324"/>
      <c r="D104" s="324"/>
      <c r="E104" s="325"/>
      <c r="F104" s="326"/>
      <c r="G104" s="225"/>
      <c r="H104" s="121">
        <f t="shared" si="3"/>
        <v>0</v>
      </c>
      <c r="I104" s="122">
        <f t="shared" si="4"/>
        <v>0</v>
      </c>
      <c r="J104" s="117" t="s">
        <v>44</v>
      </c>
      <c r="K104" s="26"/>
      <c r="L104" s="27"/>
      <c r="M104" s="27"/>
      <c r="N104" s="28"/>
      <c r="O104" s="29"/>
      <c r="P104" s="30"/>
      <c r="Q104" s="26"/>
      <c r="R104" s="27"/>
      <c r="S104" s="27"/>
      <c r="T104" s="28"/>
      <c r="U104" s="31"/>
      <c r="V104" s="32"/>
      <c r="W104" s="26"/>
      <c r="X104" s="27"/>
      <c r="Y104" s="27"/>
      <c r="Z104" s="28"/>
      <c r="AA104" s="33"/>
      <c r="AB104" s="34"/>
      <c r="AC104" s="26"/>
      <c r="AD104" s="27"/>
      <c r="AE104" s="27"/>
      <c r="AF104" s="28"/>
      <c r="AG104" s="33"/>
      <c r="AH104" s="34"/>
      <c r="AI104" s="26"/>
      <c r="AJ104" s="27"/>
      <c r="AK104" s="27"/>
      <c r="AL104" s="28"/>
      <c r="AM104" s="33"/>
      <c r="AN104" s="34"/>
      <c r="AO104" s="26"/>
      <c r="AP104" s="27"/>
      <c r="AQ104" s="27"/>
      <c r="AR104" s="28"/>
      <c r="AS104" s="33"/>
      <c r="AT104" s="34"/>
      <c r="AU104" s="26"/>
      <c r="AV104" s="27"/>
      <c r="AW104" s="27"/>
      <c r="AX104" s="28"/>
      <c r="AY104" s="33"/>
      <c r="AZ104" s="34"/>
      <c r="BA104" s="26"/>
      <c r="BB104" s="27"/>
      <c r="BC104" s="27"/>
      <c r="BD104" s="28"/>
      <c r="BE104" s="33"/>
      <c r="BF104" s="34"/>
      <c r="BG104" s="26"/>
      <c r="BH104" s="27"/>
      <c r="BI104" s="27"/>
      <c r="BJ104" s="28"/>
      <c r="BK104" s="33"/>
      <c r="BL104" s="34"/>
      <c r="BM104" s="26"/>
      <c r="BN104" s="27"/>
      <c r="BO104" s="27"/>
      <c r="BP104" s="28"/>
      <c r="BQ104" s="31"/>
      <c r="BR104" s="34"/>
      <c r="BS104" s="26"/>
      <c r="BT104" s="27"/>
      <c r="BU104" s="27"/>
      <c r="BV104" s="28"/>
      <c r="BW104" s="33"/>
      <c r="BX104" s="34"/>
      <c r="BY104" s="26"/>
      <c r="BZ104" s="27"/>
      <c r="CA104" s="27"/>
      <c r="CB104" s="28"/>
      <c r="CC104" s="31"/>
      <c r="CD104" s="34"/>
    </row>
    <row r="105" spans="1:82" ht="34.15" customHeight="1" x14ac:dyDescent="0.25">
      <c r="A105" s="311">
        <v>49</v>
      </c>
      <c r="B105" s="313"/>
      <c r="C105" s="324"/>
      <c r="D105" s="324"/>
      <c r="E105" s="325"/>
      <c r="F105" s="326"/>
      <c r="G105" s="225"/>
      <c r="H105" s="118">
        <f t="shared" si="3"/>
        <v>0</v>
      </c>
      <c r="I105" s="119">
        <f t="shared" si="4"/>
        <v>0</v>
      </c>
      <c r="J105" s="120" t="s">
        <v>43</v>
      </c>
      <c r="K105" s="26"/>
      <c r="L105" s="27"/>
      <c r="M105" s="27"/>
      <c r="N105" s="28"/>
      <c r="O105" s="35"/>
      <c r="P105" s="36"/>
      <c r="Q105" s="26"/>
      <c r="R105" s="27"/>
      <c r="S105" s="27"/>
      <c r="T105" s="28"/>
      <c r="U105" s="37"/>
      <c r="V105" s="38"/>
      <c r="W105" s="26"/>
      <c r="X105" s="27"/>
      <c r="Y105" s="27"/>
      <c r="Z105" s="28"/>
      <c r="AA105" s="39"/>
      <c r="AB105" s="40"/>
      <c r="AC105" s="26"/>
      <c r="AD105" s="27"/>
      <c r="AE105" s="27"/>
      <c r="AF105" s="28"/>
      <c r="AG105" s="39"/>
      <c r="AH105" s="40"/>
      <c r="AI105" s="26"/>
      <c r="AJ105" s="27"/>
      <c r="AK105" s="27"/>
      <c r="AL105" s="28"/>
      <c r="AM105" s="39"/>
      <c r="AN105" s="40"/>
      <c r="AO105" s="26"/>
      <c r="AP105" s="27"/>
      <c r="AQ105" s="27"/>
      <c r="AR105" s="28"/>
      <c r="AS105" s="39"/>
      <c r="AT105" s="40"/>
      <c r="AU105" s="26"/>
      <c r="AV105" s="27"/>
      <c r="AW105" s="27"/>
      <c r="AX105" s="28"/>
      <c r="AY105" s="39"/>
      <c r="AZ105" s="40"/>
      <c r="BA105" s="26"/>
      <c r="BB105" s="27"/>
      <c r="BC105" s="27"/>
      <c r="BD105" s="28"/>
      <c r="BE105" s="39"/>
      <c r="BF105" s="40"/>
      <c r="BG105" s="26"/>
      <c r="BH105" s="27"/>
      <c r="BI105" s="27"/>
      <c r="BJ105" s="28"/>
      <c r="BK105" s="39"/>
      <c r="BL105" s="40"/>
      <c r="BM105" s="26"/>
      <c r="BN105" s="27"/>
      <c r="BO105" s="27"/>
      <c r="BP105" s="28"/>
      <c r="BQ105" s="37"/>
      <c r="BR105" s="40"/>
      <c r="BS105" s="26"/>
      <c r="BT105" s="27"/>
      <c r="BU105" s="27"/>
      <c r="BV105" s="28"/>
      <c r="BW105" s="39"/>
      <c r="BX105" s="40"/>
      <c r="BY105" s="26"/>
      <c r="BZ105" s="27"/>
      <c r="CA105" s="27"/>
      <c r="CB105" s="28"/>
      <c r="CC105" s="37"/>
      <c r="CD105" s="40"/>
    </row>
    <row r="106" spans="1:82" ht="34.15" customHeight="1" x14ac:dyDescent="0.25">
      <c r="A106" s="323"/>
      <c r="B106" s="322"/>
      <c r="C106" s="324"/>
      <c r="D106" s="324"/>
      <c r="E106" s="325"/>
      <c r="F106" s="326"/>
      <c r="G106" s="225"/>
      <c r="H106" s="121">
        <f t="shared" si="3"/>
        <v>0</v>
      </c>
      <c r="I106" s="122">
        <f t="shared" si="4"/>
        <v>0</v>
      </c>
      <c r="J106" s="117" t="s">
        <v>44</v>
      </c>
      <c r="K106" s="26"/>
      <c r="L106" s="27"/>
      <c r="M106" s="27"/>
      <c r="N106" s="28"/>
      <c r="O106" s="29"/>
      <c r="P106" s="30"/>
      <c r="Q106" s="26"/>
      <c r="R106" s="27"/>
      <c r="S106" s="27"/>
      <c r="T106" s="28"/>
      <c r="U106" s="31"/>
      <c r="V106" s="32"/>
      <c r="W106" s="26"/>
      <c r="X106" s="27"/>
      <c r="Y106" s="27"/>
      <c r="Z106" s="28"/>
      <c r="AA106" s="33"/>
      <c r="AB106" s="34"/>
      <c r="AC106" s="26"/>
      <c r="AD106" s="27"/>
      <c r="AE106" s="27"/>
      <c r="AF106" s="28"/>
      <c r="AG106" s="33"/>
      <c r="AH106" s="34"/>
      <c r="AI106" s="26"/>
      <c r="AJ106" s="27"/>
      <c r="AK106" s="27"/>
      <c r="AL106" s="28"/>
      <c r="AM106" s="33"/>
      <c r="AN106" s="34"/>
      <c r="AO106" s="26"/>
      <c r="AP106" s="27"/>
      <c r="AQ106" s="27"/>
      <c r="AR106" s="28"/>
      <c r="AS106" s="33"/>
      <c r="AT106" s="34"/>
      <c r="AU106" s="26"/>
      <c r="AV106" s="27"/>
      <c r="AW106" s="27"/>
      <c r="AX106" s="28"/>
      <c r="AY106" s="33"/>
      <c r="AZ106" s="34"/>
      <c r="BA106" s="26"/>
      <c r="BB106" s="27"/>
      <c r="BC106" s="27"/>
      <c r="BD106" s="28"/>
      <c r="BE106" s="33"/>
      <c r="BF106" s="34"/>
      <c r="BG106" s="26"/>
      <c r="BH106" s="27"/>
      <c r="BI106" s="27"/>
      <c r="BJ106" s="28"/>
      <c r="BK106" s="33"/>
      <c r="BL106" s="34"/>
      <c r="BM106" s="26"/>
      <c r="BN106" s="27"/>
      <c r="BO106" s="27"/>
      <c r="BP106" s="28"/>
      <c r="BQ106" s="31"/>
      <c r="BR106" s="34"/>
      <c r="BS106" s="26"/>
      <c r="BT106" s="27"/>
      <c r="BU106" s="27"/>
      <c r="BV106" s="28"/>
      <c r="BW106" s="33"/>
      <c r="BX106" s="34"/>
      <c r="BY106" s="26"/>
      <c r="BZ106" s="27"/>
      <c r="CA106" s="27"/>
      <c r="CB106" s="28"/>
      <c r="CC106" s="31"/>
      <c r="CD106" s="34"/>
    </row>
    <row r="107" spans="1:82" ht="34.15" customHeight="1" x14ac:dyDescent="0.25">
      <c r="A107" s="321">
        <v>50</v>
      </c>
      <c r="B107" s="313"/>
      <c r="C107" s="315"/>
      <c r="D107" s="315"/>
      <c r="E107" s="317"/>
      <c r="F107" s="326"/>
      <c r="G107" s="225"/>
      <c r="H107" s="118">
        <f t="shared" si="3"/>
        <v>0</v>
      </c>
      <c r="I107" s="119">
        <f t="shared" si="4"/>
        <v>0</v>
      </c>
      <c r="J107" s="120" t="s">
        <v>43</v>
      </c>
      <c r="K107" s="26"/>
      <c r="L107" s="27"/>
      <c r="M107" s="27"/>
      <c r="N107" s="28"/>
      <c r="O107" s="35"/>
      <c r="P107" s="36"/>
      <c r="Q107" s="26"/>
      <c r="R107" s="27"/>
      <c r="S107" s="27"/>
      <c r="T107" s="28"/>
      <c r="U107" s="37"/>
      <c r="V107" s="38"/>
      <c r="W107" s="26"/>
      <c r="X107" s="27"/>
      <c r="Y107" s="27"/>
      <c r="Z107" s="28"/>
      <c r="AA107" s="39"/>
      <c r="AB107" s="40"/>
      <c r="AC107" s="26"/>
      <c r="AD107" s="27"/>
      <c r="AE107" s="27"/>
      <c r="AF107" s="28"/>
      <c r="AG107" s="39"/>
      <c r="AH107" s="40"/>
      <c r="AI107" s="26"/>
      <c r="AJ107" s="27"/>
      <c r="AK107" s="27"/>
      <c r="AL107" s="28"/>
      <c r="AM107" s="39"/>
      <c r="AN107" s="40"/>
      <c r="AO107" s="26"/>
      <c r="AP107" s="27"/>
      <c r="AQ107" s="27"/>
      <c r="AR107" s="28"/>
      <c r="AS107" s="39"/>
      <c r="AT107" s="40"/>
      <c r="AU107" s="26"/>
      <c r="AV107" s="27"/>
      <c r="AW107" s="27"/>
      <c r="AX107" s="28"/>
      <c r="AY107" s="39"/>
      <c r="AZ107" s="40"/>
      <c r="BA107" s="26"/>
      <c r="BB107" s="27"/>
      <c r="BC107" s="27"/>
      <c r="BD107" s="28"/>
      <c r="BE107" s="39"/>
      <c r="BF107" s="40"/>
      <c r="BG107" s="26"/>
      <c r="BH107" s="27"/>
      <c r="BI107" s="27"/>
      <c r="BJ107" s="28"/>
      <c r="BK107" s="39"/>
      <c r="BL107" s="40"/>
      <c r="BM107" s="26"/>
      <c r="BN107" s="27"/>
      <c r="BO107" s="27"/>
      <c r="BP107" s="28"/>
      <c r="BQ107" s="37"/>
      <c r="BR107" s="40"/>
      <c r="BS107" s="26"/>
      <c r="BT107" s="27"/>
      <c r="BU107" s="27"/>
      <c r="BV107" s="28"/>
      <c r="BW107" s="39"/>
      <c r="BX107" s="40"/>
      <c r="BY107" s="26"/>
      <c r="BZ107" s="27"/>
      <c r="CA107" s="27"/>
      <c r="CB107" s="28"/>
      <c r="CC107" s="37"/>
      <c r="CD107" s="40"/>
    </row>
    <row r="108" spans="1:82" ht="34.15" customHeight="1" x14ac:dyDescent="0.25">
      <c r="A108" s="321"/>
      <c r="B108" s="322"/>
      <c r="C108" s="315"/>
      <c r="D108" s="315"/>
      <c r="E108" s="317"/>
      <c r="F108" s="326"/>
      <c r="G108" s="225"/>
      <c r="H108" s="121">
        <f t="shared" si="3"/>
        <v>0</v>
      </c>
      <c r="I108" s="122">
        <f t="shared" si="4"/>
        <v>0</v>
      </c>
      <c r="J108" s="117" t="s">
        <v>44</v>
      </c>
      <c r="K108" s="26"/>
      <c r="L108" s="27"/>
      <c r="M108" s="27"/>
      <c r="N108" s="28"/>
      <c r="O108" s="29"/>
      <c r="P108" s="30"/>
      <c r="Q108" s="26"/>
      <c r="R108" s="27"/>
      <c r="S108" s="27"/>
      <c r="T108" s="28"/>
      <c r="U108" s="31"/>
      <c r="V108" s="32"/>
      <c r="W108" s="26"/>
      <c r="X108" s="27"/>
      <c r="Y108" s="27"/>
      <c r="Z108" s="28"/>
      <c r="AA108" s="33"/>
      <c r="AB108" s="34"/>
      <c r="AC108" s="26"/>
      <c r="AD108" s="27"/>
      <c r="AE108" s="27"/>
      <c r="AF108" s="28"/>
      <c r="AG108" s="33"/>
      <c r="AH108" s="34"/>
      <c r="AI108" s="26"/>
      <c r="AJ108" s="27"/>
      <c r="AK108" s="27"/>
      <c r="AL108" s="28"/>
      <c r="AM108" s="33"/>
      <c r="AN108" s="34"/>
      <c r="AO108" s="26"/>
      <c r="AP108" s="27"/>
      <c r="AQ108" s="27"/>
      <c r="AR108" s="28"/>
      <c r="AS108" s="33"/>
      <c r="AT108" s="34"/>
      <c r="AU108" s="26"/>
      <c r="AV108" s="27"/>
      <c r="AW108" s="27"/>
      <c r="AX108" s="28"/>
      <c r="AY108" s="33"/>
      <c r="AZ108" s="34"/>
      <c r="BA108" s="26"/>
      <c r="BB108" s="27"/>
      <c r="BC108" s="27"/>
      <c r="BD108" s="28"/>
      <c r="BE108" s="33"/>
      <c r="BF108" s="34"/>
      <c r="BG108" s="26"/>
      <c r="BH108" s="27"/>
      <c r="BI108" s="27"/>
      <c r="BJ108" s="28"/>
      <c r="BK108" s="33"/>
      <c r="BL108" s="34"/>
      <c r="BM108" s="26"/>
      <c r="BN108" s="27"/>
      <c r="BO108" s="27"/>
      <c r="BP108" s="28"/>
      <c r="BQ108" s="31"/>
      <c r="BR108" s="34"/>
      <c r="BS108" s="26"/>
      <c r="BT108" s="27"/>
      <c r="BU108" s="27"/>
      <c r="BV108" s="28"/>
      <c r="BW108" s="33"/>
      <c r="BX108" s="34"/>
      <c r="BY108" s="26"/>
      <c r="BZ108" s="27"/>
      <c r="CA108" s="27"/>
      <c r="CB108" s="28"/>
      <c r="CC108" s="31"/>
      <c r="CD108" s="34"/>
    </row>
    <row r="109" spans="1:82" ht="34.15" customHeight="1" x14ac:dyDescent="0.25">
      <c r="A109" s="311">
        <v>51</v>
      </c>
      <c r="B109" s="313"/>
      <c r="C109" s="315"/>
      <c r="D109" s="315"/>
      <c r="E109" s="317"/>
      <c r="F109" s="319"/>
      <c r="G109" s="225"/>
      <c r="H109" s="118">
        <f t="shared" si="3"/>
        <v>0</v>
      </c>
      <c r="I109" s="119">
        <f t="shared" si="4"/>
        <v>0</v>
      </c>
      <c r="J109" s="120" t="s">
        <v>43</v>
      </c>
      <c r="K109" s="26"/>
      <c r="L109" s="27"/>
      <c r="M109" s="27"/>
      <c r="N109" s="28"/>
      <c r="O109" s="35"/>
      <c r="P109" s="36"/>
      <c r="Q109" s="26"/>
      <c r="R109" s="27"/>
      <c r="S109" s="27"/>
      <c r="T109" s="28"/>
      <c r="U109" s="37"/>
      <c r="V109" s="38"/>
      <c r="W109" s="26"/>
      <c r="X109" s="27"/>
      <c r="Y109" s="27"/>
      <c r="Z109" s="28"/>
      <c r="AA109" s="39"/>
      <c r="AB109" s="40"/>
      <c r="AC109" s="26"/>
      <c r="AD109" s="27"/>
      <c r="AE109" s="27"/>
      <c r="AF109" s="28"/>
      <c r="AG109" s="39"/>
      <c r="AH109" s="40"/>
      <c r="AI109" s="26"/>
      <c r="AJ109" s="27"/>
      <c r="AK109" s="27"/>
      <c r="AL109" s="28"/>
      <c r="AM109" s="39"/>
      <c r="AN109" s="40"/>
      <c r="AO109" s="26"/>
      <c r="AP109" s="27"/>
      <c r="AQ109" s="27"/>
      <c r="AR109" s="28"/>
      <c r="AS109" s="39"/>
      <c r="AT109" s="40"/>
      <c r="AU109" s="26"/>
      <c r="AV109" s="27"/>
      <c r="AW109" s="27"/>
      <c r="AX109" s="28"/>
      <c r="AY109" s="39"/>
      <c r="AZ109" s="40"/>
      <c r="BA109" s="26"/>
      <c r="BB109" s="27"/>
      <c r="BC109" s="27"/>
      <c r="BD109" s="28"/>
      <c r="BE109" s="39"/>
      <c r="BF109" s="40"/>
      <c r="BG109" s="26"/>
      <c r="BH109" s="27"/>
      <c r="BI109" s="27"/>
      <c r="BJ109" s="28"/>
      <c r="BK109" s="39"/>
      <c r="BL109" s="40"/>
      <c r="BM109" s="26"/>
      <c r="BN109" s="27"/>
      <c r="BO109" s="27"/>
      <c r="BP109" s="28"/>
      <c r="BQ109" s="37"/>
      <c r="BR109" s="40"/>
      <c r="BS109" s="26"/>
      <c r="BT109" s="27"/>
      <c r="BU109" s="27"/>
      <c r="BV109" s="28"/>
      <c r="BW109" s="39"/>
      <c r="BX109" s="40"/>
      <c r="BY109" s="26"/>
      <c r="BZ109" s="27"/>
      <c r="CA109" s="27"/>
      <c r="CB109" s="28"/>
      <c r="CC109" s="37"/>
      <c r="CD109" s="40"/>
    </row>
    <row r="110" spans="1:82" ht="34.15" customHeight="1" x14ac:dyDescent="0.25">
      <c r="A110" s="323"/>
      <c r="B110" s="322"/>
      <c r="C110" s="315"/>
      <c r="D110" s="315"/>
      <c r="E110" s="317"/>
      <c r="F110" s="319"/>
      <c r="G110" s="225"/>
      <c r="H110" s="121">
        <f t="shared" si="3"/>
        <v>0</v>
      </c>
      <c r="I110" s="122">
        <f t="shared" si="4"/>
        <v>0</v>
      </c>
      <c r="J110" s="117" t="s">
        <v>44</v>
      </c>
      <c r="K110" s="26"/>
      <c r="L110" s="27"/>
      <c r="M110" s="27"/>
      <c r="N110" s="28"/>
      <c r="O110" s="29"/>
      <c r="P110" s="30"/>
      <c r="Q110" s="26"/>
      <c r="R110" s="27"/>
      <c r="S110" s="27"/>
      <c r="T110" s="28"/>
      <c r="U110" s="31"/>
      <c r="V110" s="32"/>
      <c r="W110" s="26"/>
      <c r="X110" s="27"/>
      <c r="Y110" s="27"/>
      <c r="Z110" s="28"/>
      <c r="AA110" s="33"/>
      <c r="AB110" s="34"/>
      <c r="AC110" s="26"/>
      <c r="AD110" s="27"/>
      <c r="AE110" s="27"/>
      <c r="AF110" s="28"/>
      <c r="AG110" s="33"/>
      <c r="AH110" s="34"/>
      <c r="AI110" s="26"/>
      <c r="AJ110" s="27"/>
      <c r="AK110" s="27"/>
      <c r="AL110" s="28"/>
      <c r="AM110" s="33"/>
      <c r="AN110" s="34"/>
      <c r="AO110" s="26"/>
      <c r="AP110" s="27"/>
      <c r="AQ110" s="27"/>
      <c r="AR110" s="28"/>
      <c r="AS110" s="33"/>
      <c r="AT110" s="34"/>
      <c r="AU110" s="26"/>
      <c r="AV110" s="27"/>
      <c r="AW110" s="27"/>
      <c r="AX110" s="28"/>
      <c r="AY110" s="33"/>
      <c r="AZ110" s="34"/>
      <c r="BA110" s="26"/>
      <c r="BB110" s="27"/>
      <c r="BC110" s="27"/>
      <c r="BD110" s="28"/>
      <c r="BE110" s="33"/>
      <c r="BF110" s="34"/>
      <c r="BG110" s="26"/>
      <c r="BH110" s="27"/>
      <c r="BI110" s="27"/>
      <c r="BJ110" s="28"/>
      <c r="BK110" s="33"/>
      <c r="BL110" s="34"/>
      <c r="BM110" s="26"/>
      <c r="BN110" s="27"/>
      <c r="BO110" s="27"/>
      <c r="BP110" s="28"/>
      <c r="BQ110" s="31"/>
      <c r="BR110" s="34"/>
      <c r="BS110" s="26"/>
      <c r="BT110" s="27"/>
      <c r="BU110" s="27"/>
      <c r="BV110" s="28"/>
      <c r="BW110" s="33"/>
      <c r="BX110" s="34"/>
      <c r="BY110" s="26"/>
      <c r="BZ110" s="27"/>
      <c r="CA110" s="27"/>
      <c r="CB110" s="28"/>
      <c r="CC110" s="31"/>
      <c r="CD110" s="34"/>
    </row>
    <row r="111" spans="1:82" ht="34.15" customHeight="1" x14ac:dyDescent="0.25">
      <c r="A111" s="321">
        <v>52</v>
      </c>
      <c r="B111" s="313"/>
      <c r="C111" s="324"/>
      <c r="D111" s="324"/>
      <c r="E111" s="317"/>
      <c r="F111" s="326"/>
      <c r="G111" s="225"/>
      <c r="H111" s="118">
        <f t="shared" si="3"/>
        <v>0</v>
      </c>
      <c r="I111" s="119">
        <f t="shared" si="4"/>
        <v>0</v>
      </c>
      <c r="J111" s="120" t="s">
        <v>43</v>
      </c>
      <c r="K111" s="26"/>
      <c r="L111" s="27"/>
      <c r="M111" s="27"/>
      <c r="N111" s="28"/>
      <c r="O111" s="35"/>
      <c r="P111" s="36"/>
      <c r="Q111" s="26"/>
      <c r="R111" s="27"/>
      <c r="S111" s="27"/>
      <c r="T111" s="28"/>
      <c r="U111" s="37"/>
      <c r="V111" s="38"/>
      <c r="W111" s="26"/>
      <c r="X111" s="27"/>
      <c r="Y111" s="27"/>
      <c r="Z111" s="28"/>
      <c r="AA111" s="39"/>
      <c r="AB111" s="40"/>
      <c r="AC111" s="26"/>
      <c r="AD111" s="27"/>
      <c r="AE111" s="27"/>
      <c r="AF111" s="28"/>
      <c r="AG111" s="39"/>
      <c r="AH111" s="40"/>
      <c r="AI111" s="26"/>
      <c r="AJ111" s="27"/>
      <c r="AK111" s="27"/>
      <c r="AL111" s="28"/>
      <c r="AM111" s="39"/>
      <c r="AN111" s="40"/>
      <c r="AO111" s="26"/>
      <c r="AP111" s="27"/>
      <c r="AQ111" s="27"/>
      <c r="AR111" s="28"/>
      <c r="AS111" s="39"/>
      <c r="AT111" s="40"/>
      <c r="AU111" s="26"/>
      <c r="AV111" s="27"/>
      <c r="AW111" s="27"/>
      <c r="AX111" s="28"/>
      <c r="AY111" s="39"/>
      <c r="AZ111" s="40"/>
      <c r="BA111" s="26"/>
      <c r="BB111" s="27"/>
      <c r="BC111" s="27"/>
      <c r="BD111" s="28"/>
      <c r="BE111" s="39"/>
      <c r="BF111" s="40"/>
      <c r="BG111" s="26"/>
      <c r="BH111" s="27"/>
      <c r="BI111" s="27"/>
      <c r="BJ111" s="28"/>
      <c r="BK111" s="39"/>
      <c r="BL111" s="40"/>
      <c r="BM111" s="26"/>
      <c r="BN111" s="27"/>
      <c r="BO111" s="27"/>
      <c r="BP111" s="28"/>
      <c r="BQ111" s="37"/>
      <c r="BR111" s="40"/>
      <c r="BS111" s="26"/>
      <c r="BT111" s="27"/>
      <c r="BU111" s="27"/>
      <c r="BV111" s="28"/>
      <c r="BW111" s="39"/>
      <c r="BX111" s="40"/>
      <c r="BY111" s="26"/>
      <c r="BZ111" s="27"/>
      <c r="CA111" s="27"/>
      <c r="CB111" s="28"/>
      <c r="CC111" s="37"/>
      <c r="CD111" s="40"/>
    </row>
    <row r="112" spans="1:82" ht="34.15" customHeight="1" x14ac:dyDescent="0.25">
      <c r="A112" s="321"/>
      <c r="B112" s="322"/>
      <c r="C112" s="324"/>
      <c r="D112" s="324"/>
      <c r="E112" s="317"/>
      <c r="F112" s="326"/>
      <c r="G112" s="225"/>
      <c r="H112" s="121">
        <f t="shared" si="3"/>
        <v>0</v>
      </c>
      <c r="I112" s="122">
        <f t="shared" si="4"/>
        <v>0</v>
      </c>
      <c r="J112" s="117" t="s">
        <v>44</v>
      </c>
      <c r="K112" s="26"/>
      <c r="L112" s="27"/>
      <c r="M112" s="27"/>
      <c r="N112" s="28"/>
      <c r="O112" s="29"/>
      <c r="P112" s="30"/>
      <c r="Q112" s="26"/>
      <c r="R112" s="27"/>
      <c r="S112" s="27"/>
      <c r="T112" s="28"/>
      <c r="U112" s="31"/>
      <c r="V112" s="32"/>
      <c r="W112" s="26"/>
      <c r="X112" s="27"/>
      <c r="Y112" s="27"/>
      <c r="Z112" s="28"/>
      <c r="AA112" s="33"/>
      <c r="AB112" s="34"/>
      <c r="AC112" s="26"/>
      <c r="AD112" s="27"/>
      <c r="AE112" s="27"/>
      <c r="AF112" s="28"/>
      <c r="AG112" s="33"/>
      <c r="AH112" s="34"/>
      <c r="AI112" s="26"/>
      <c r="AJ112" s="27"/>
      <c r="AK112" s="27"/>
      <c r="AL112" s="28"/>
      <c r="AM112" s="33"/>
      <c r="AN112" s="34"/>
      <c r="AO112" s="26"/>
      <c r="AP112" s="27"/>
      <c r="AQ112" s="27"/>
      <c r="AR112" s="28"/>
      <c r="AS112" s="33"/>
      <c r="AT112" s="34"/>
      <c r="AU112" s="26"/>
      <c r="AV112" s="27"/>
      <c r="AW112" s="27"/>
      <c r="AX112" s="28"/>
      <c r="AY112" s="33"/>
      <c r="AZ112" s="34"/>
      <c r="BA112" s="26"/>
      <c r="BB112" s="27"/>
      <c r="BC112" s="27"/>
      <c r="BD112" s="28"/>
      <c r="BE112" s="33"/>
      <c r="BF112" s="34"/>
      <c r="BG112" s="26"/>
      <c r="BH112" s="27"/>
      <c r="BI112" s="27"/>
      <c r="BJ112" s="28"/>
      <c r="BK112" s="33"/>
      <c r="BL112" s="34"/>
      <c r="BM112" s="26"/>
      <c r="BN112" s="27"/>
      <c r="BO112" s="27"/>
      <c r="BP112" s="28"/>
      <c r="BQ112" s="31"/>
      <c r="BR112" s="34"/>
      <c r="BS112" s="26"/>
      <c r="BT112" s="27"/>
      <c r="BU112" s="27"/>
      <c r="BV112" s="28"/>
      <c r="BW112" s="33"/>
      <c r="BX112" s="34"/>
      <c r="BY112" s="26"/>
      <c r="BZ112" s="27"/>
      <c r="CA112" s="27"/>
      <c r="CB112" s="28"/>
      <c r="CC112" s="31"/>
      <c r="CD112" s="34"/>
    </row>
    <row r="113" spans="1:85" ht="34.15" customHeight="1" x14ac:dyDescent="0.25">
      <c r="A113" s="311">
        <v>53</v>
      </c>
      <c r="B113" s="313"/>
      <c r="C113" s="324"/>
      <c r="D113" s="324"/>
      <c r="E113" s="317"/>
      <c r="F113" s="326"/>
      <c r="G113" s="225"/>
      <c r="H113" s="118">
        <f t="shared" si="3"/>
        <v>0</v>
      </c>
      <c r="I113" s="119">
        <f t="shared" si="4"/>
        <v>0</v>
      </c>
      <c r="J113" s="120" t="s">
        <v>43</v>
      </c>
      <c r="K113" s="26"/>
      <c r="L113" s="27"/>
      <c r="M113" s="27"/>
      <c r="N113" s="28"/>
      <c r="O113" s="35"/>
      <c r="P113" s="36"/>
      <c r="Q113" s="26"/>
      <c r="R113" s="27"/>
      <c r="S113" s="27"/>
      <c r="T113" s="28"/>
      <c r="U113" s="37"/>
      <c r="V113" s="38"/>
      <c r="W113" s="26"/>
      <c r="X113" s="27"/>
      <c r="Y113" s="27"/>
      <c r="Z113" s="28"/>
      <c r="AA113" s="39"/>
      <c r="AB113" s="40"/>
      <c r="AC113" s="26"/>
      <c r="AD113" s="27"/>
      <c r="AE113" s="27"/>
      <c r="AF113" s="28"/>
      <c r="AG113" s="39"/>
      <c r="AH113" s="40"/>
      <c r="AI113" s="26"/>
      <c r="AJ113" s="27"/>
      <c r="AK113" s="27"/>
      <c r="AL113" s="28"/>
      <c r="AM113" s="39"/>
      <c r="AN113" s="40"/>
      <c r="AO113" s="26"/>
      <c r="AP113" s="27"/>
      <c r="AQ113" s="27"/>
      <c r="AR113" s="28"/>
      <c r="AS113" s="39"/>
      <c r="AT113" s="40"/>
      <c r="AU113" s="26"/>
      <c r="AV113" s="27"/>
      <c r="AW113" s="27"/>
      <c r="AX113" s="28"/>
      <c r="AY113" s="39"/>
      <c r="AZ113" s="40"/>
      <c r="BA113" s="26"/>
      <c r="BB113" s="27"/>
      <c r="BC113" s="27"/>
      <c r="BD113" s="28"/>
      <c r="BE113" s="39"/>
      <c r="BF113" s="40"/>
      <c r="BG113" s="26"/>
      <c r="BH113" s="27"/>
      <c r="BI113" s="27"/>
      <c r="BJ113" s="28"/>
      <c r="BK113" s="39"/>
      <c r="BL113" s="40"/>
      <c r="BM113" s="26"/>
      <c r="BN113" s="27"/>
      <c r="BO113" s="27"/>
      <c r="BP113" s="28"/>
      <c r="BQ113" s="37"/>
      <c r="BR113" s="40"/>
      <c r="BS113" s="26"/>
      <c r="BT113" s="27"/>
      <c r="BU113" s="27"/>
      <c r="BV113" s="28"/>
      <c r="BW113" s="39"/>
      <c r="BX113" s="40"/>
      <c r="BY113" s="26"/>
      <c r="BZ113" s="27"/>
      <c r="CA113" s="27"/>
      <c r="CB113" s="28"/>
      <c r="CC113" s="37"/>
      <c r="CD113" s="40"/>
    </row>
    <row r="114" spans="1:85" ht="34.15" customHeight="1" x14ac:dyDescent="0.25">
      <c r="A114" s="323"/>
      <c r="B114" s="322"/>
      <c r="C114" s="324"/>
      <c r="D114" s="324"/>
      <c r="E114" s="317"/>
      <c r="F114" s="326"/>
      <c r="G114" s="225"/>
      <c r="H114" s="121">
        <f t="shared" si="3"/>
        <v>0</v>
      </c>
      <c r="I114" s="122">
        <f t="shared" si="4"/>
        <v>0</v>
      </c>
      <c r="J114" s="117" t="s">
        <v>44</v>
      </c>
      <c r="K114" s="26"/>
      <c r="L114" s="27"/>
      <c r="M114" s="27"/>
      <c r="N114" s="28"/>
      <c r="O114" s="29"/>
      <c r="P114" s="30"/>
      <c r="Q114" s="26"/>
      <c r="R114" s="27"/>
      <c r="S114" s="27"/>
      <c r="T114" s="28"/>
      <c r="U114" s="31"/>
      <c r="V114" s="32"/>
      <c r="W114" s="26"/>
      <c r="X114" s="27"/>
      <c r="Y114" s="27"/>
      <c r="Z114" s="28"/>
      <c r="AA114" s="33"/>
      <c r="AB114" s="34"/>
      <c r="AC114" s="26"/>
      <c r="AD114" s="27"/>
      <c r="AE114" s="27"/>
      <c r="AF114" s="28"/>
      <c r="AG114" s="33"/>
      <c r="AH114" s="34"/>
      <c r="AI114" s="26"/>
      <c r="AJ114" s="27"/>
      <c r="AK114" s="27"/>
      <c r="AL114" s="28"/>
      <c r="AM114" s="33"/>
      <c r="AN114" s="34"/>
      <c r="AO114" s="26"/>
      <c r="AP114" s="27"/>
      <c r="AQ114" s="27"/>
      <c r="AR114" s="28"/>
      <c r="AS114" s="33"/>
      <c r="AT114" s="34"/>
      <c r="AU114" s="26"/>
      <c r="AV114" s="27"/>
      <c r="AW114" s="27"/>
      <c r="AX114" s="28"/>
      <c r="AY114" s="33"/>
      <c r="AZ114" s="34"/>
      <c r="BA114" s="26"/>
      <c r="BB114" s="27"/>
      <c r="BC114" s="27"/>
      <c r="BD114" s="28"/>
      <c r="BE114" s="33"/>
      <c r="BF114" s="34"/>
      <c r="BG114" s="26"/>
      <c r="BH114" s="27"/>
      <c r="BI114" s="27"/>
      <c r="BJ114" s="28"/>
      <c r="BK114" s="33"/>
      <c r="BL114" s="34"/>
      <c r="BM114" s="26"/>
      <c r="BN114" s="27"/>
      <c r="BO114" s="27"/>
      <c r="BP114" s="28"/>
      <c r="BQ114" s="31"/>
      <c r="BR114" s="34"/>
      <c r="BS114" s="26"/>
      <c r="BT114" s="27"/>
      <c r="BU114" s="27"/>
      <c r="BV114" s="28"/>
      <c r="BW114" s="33"/>
      <c r="BX114" s="34"/>
      <c r="BY114" s="26"/>
      <c r="BZ114" s="27"/>
      <c r="CA114" s="27"/>
      <c r="CB114" s="28"/>
      <c r="CC114" s="31"/>
      <c r="CD114" s="34"/>
    </row>
    <row r="115" spans="1:85" ht="34.15" customHeight="1" x14ac:dyDescent="0.25">
      <c r="A115" s="321">
        <v>54</v>
      </c>
      <c r="B115" s="313"/>
      <c r="C115" s="324"/>
      <c r="D115" s="324"/>
      <c r="E115" s="317"/>
      <c r="F115" s="326"/>
      <c r="G115" s="225"/>
      <c r="H115" s="118">
        <f t="shared" si="3"/>
        <v>0</v>
      </c>
      <c r="I115" s="119">
        <f t="shared" si="4"/>
        <v>0</v>
      </c>
      <c r="J115" s="120" t="s">
        <v>43</v>
      </c>
      <c r="K115" s="26"/>
      <c r="L115" s="27"/>
      <c r="M115" s="27"/>
      <c r="N115" s="28"/>
      <c r="O115" s="35"/>
      <c r="P115" s="36"/>
      <c r="Q115" s="26"/>
      <c r="R115" s="27"/>
      <c r="S115" s="27"/>
      <c r="T115" s="28"/>
      <c r="U115" s="37"/>
      <c r="V115" s="38"/>
      <c r="W115" s="26"/>
      <c r="X115" s="27"/>
      <c r="Y115" s="27"/>
      <c r="Z115" s="28"/>
      <c r="AA115" s="39"/>
      <c r="AB115" s="40"/>
      <c r="AC115" s="26"/>
      <c r="AD115" s="27"/>
      <c r="AE115" s="27"/>
      <c r="AF115" s="28"/>
      <c r="AG115" s="39"/>
      <c r="AH115" s="40"/>
      <c r="AI115" s="26"/>
      <c r="AJ115" s="27"/>
      <c r="AK115" s="27"/>
      <c r="AL115" s="28"/>
      <c r="AM115" s="39"/>
      <c r="AN115" s="40"/>
      <c r="AO115" s="26"/>
      <c r="AP115" s="27"/>
      <c r="AQ115" s="27"/>
      <c r="AR115" s="28"/>
      <c r="AS115" s="39"/>
      <c r="AT115" s="40"/>
      <c r="AU115" s="26"/>
      <c r="AV115" s="27"/>
      <c r="AW115" s="27"/>
      <c r="AX115" s="28"/>
      <c r="AY115" s="39"/>
      <c r="AZ115" s="40"/>
      <c r="BA115" s="26"/>
      <c r="BB115" s="27"/>
      <c r="BC115" s="27"/>
      <c r="BD115" s="28"/>
      <c r="BE115" s="39"/>
      <c r="BF115" s="40"/>
      <c r="BG115" s="26"/>
      <c r="BH115" s="27"/>
      <c r="BI115" s="27"/>
      <c r="BJ115" s="28"/>
      <c r="BK115" s="39"/>
      <c r="BL115" s="40"/>
      <c r="BM115" s="26"/>
      <c r="BN115" s="27"/>
      <c r="BO115" s="27"/>
      <c r="BP115" s="28"/>
      <c r="BQ115" s="37"/>
      <c r="BR115" s="40"/>
      <c r="BS115" s="26"/>
      <c r="BT115" s="27"/>
      <c r="BU115" s="27"/>
      <c r="BV115" s="28"/>
      <c r="BW115" s="39"/>
      <c r="BX115" s="40"/>
      <c r="BY115" s="26"/>
      <c r="BZ115" s="27"/>
      <c r="CA115" s="27"/>
      <c r="CB115" s="28"/>
      <c r="CC115" s="37"/>
      <c r="CD115" s="40"/>
    </row>
    <row r="116" spans="1:85" ht="34.15" customHeight="1" x14ac:dyDescent="0.25">
      <c r="A116" s="321"/>
      <c r="B116" s="322"/>
      <c r="C116" s="324"/>
      <c r="D116" s="324"/>
      <c r="E116" s="317"/>
      <c r="F116" s="326"/>
      <c r="G116" s="225"/>
      <c r="H116" s="121">
        <f t="shared" si="3"/>
        <v>0</v>
      </c>
      <c r="I116" s="122">
        <f t="shared" si="4"/>
        <v>0</v>
      </c>
      <c r="J116" s="117" t="s">
        <v>44</v>
      </c>
      <c r="K116" s="26"/>
      <c r="L116" s="27"/>
      <c r="M116" s="27"/>
      <c r="N116" s="28"/>
      <c r="O116" s="29"/>
      <c r="P116" s="30"/>
      <c r="Q116" s="26"/>
      <c r="R116" s="27"/>
      <c r="S116" s="27"/>
      <c r="T116" s="28"/>
      <c r="U116" s="31"/>
      <c r="V116" s="32"/>
      <c r="W116" s="26"/>
      <c r="X116" s="27"/>
      <c r="Y116" s="27"/>
      <c r="Z116" s="28"/>
      <c r="AA116" s="33"/>
      <c r="AB116" s="34"/>
      <c r="AC116" s="26"/>
      <c r="AD116" s="27"/>
      <c r="AE116" s="27"/>
      <c r="AF116" s="28"/>
      <c r="AG116" s="33"/>
      <c r="AH116" s="34"/>
      <c r="AI116" s="26"/>
      <c r="AJ116" s="27"/>
      <c r="AK116" s="27"/>
      <c r="AL116" s="28"/>
      <c r="AM116" s="33"/>
      <c r="AN116" s="34"/>
      <c r="AO116" s="26"/>
      <c r="AP116" s="27"/>
      <c r="AQ116" s="27"/>
      <c r="AR116" s="28"/>
      <c r="AS116" s="33"/>
      <c r="AT116" s="34"/>
      <c r="AU116" s="26"/>
      <c r="AV116" s="27"/>
      <c r="AW116" s="27"/>
      <c r="AX116" s="28"/>
      <c r="AY116" s="33"/>
      <c r="AZ116" s="34"/>
      <c r="BA116" s="26"/>
      <c r="BB116" s="27"/>
      <c r="BC116" s="27"/>
      <c r="BD116" s="28"/>
      <c r="BE116" s="33"/>
      <c r="BF116" s="34"/>
      <c r="BG116" s="26"/>
      <c r="BH116" s="27"/>
      <c r="BI116" s="27"/>
      <c r="BJ116" s="28"/>
      <c r="BK116" s="33"/>
      <c r="BL116" s="34"/>
      <c r="BM116" s="26"/>
      <c r="BN116" s="27"/>
      <c r="BO116" s="27"/>
      <c r="BP116" s="28"/>
      <c r="BQ116" s="31"/>
      <c r="BR116" s="34"/>
      <c r="BS116" s="26"/>
      <c r="BT116" s="27"/>
      <c r="BU116" s="27"/>
      <c r="BV116" s="28"/>
      <c r="BW116" s="33"/>
      <c r="BX116" s="34"/>
      <c r="BY116" s="26"/>
      <c r="BZ116" s="27"/>
      <c r="CA116" s="27"/>
      <c r="CB116" s="28"/>
      <c r="CC116" s="31"/>
      <c r="CD116" s="34"/>
    </row>
    <row r="117" spans="1:85" ht="34.15" customHeight="1" x14ac:dyDescent="0.25">
      <c r="A117" s="311">
        <v>55</v>
      </c>
      <c r="B117" s="313"/>
      <c r="C117" s="324"/>
      <c r="D117" s="324"/>
      <c r="E117" s="325"/>
      <c r="F117" s="326"/>
      <c r="G117" s="225"/>
      <c r="H117" s="118">
        <f t="shared" si="3"/>
        <v>0</v>
      </c>
      <c r="I117" s="119">
        <f t="shared" si="4"/>
        <v>0</v>
      </c>
      <c r="J117" s="120" t="s">
        <v>43</v>
      </c>
      <c r="K117" s="26"/>
      <c r="L117" s="27"/>
      <c r="M117" s="27"/>
      <c r="N117" s="28"/>
      <c r="O117" s="35"/>
      <c r="P117" s="36"/>
      <c r="Q117" s="26"/>
      <c r="R117" s="27"/>
      <c r="S117" s="27"/>
      <c r="T117" s="28"/>
      <c r="U117" s="37"/>
      <c r="V117" s="38"/>
      <c r="W117" s="26"/>
      <c r="X117" s="27"/>
      <c r="Y117" s="27"/>
      <c r="Z117" s="28"/>
      <c r="AA117" s="39"/>
      <c r="AB117" s="40"/>
      <c r="AC117" s="26"/>
      <c r="AD117" s="27"/>
      <c r="AE117" s="27"/>
      <c r="AF117" s="28"/>
      <c r="AG117" s="39"/>
      <c r="AH117" s="40"/>
      <c r="AI117" s="26"/>
      <c r="AJ117" s="27"/>
      <c r="AK117" s="27"/>
      <c r="AL117" s="28"/>
      <c r="AM117" s="39"/>
      <c r="AN117" s="40"/>
      <c r="AO117" s="26"/>
      <c r="AP117" s="27"/>
      <c r="AQ117" s="27"/>
      <c r="AR117" s="28"/>
      <c r="AS117" s="39"/>
      <c r="AT117" s="40"/>
      <c r="AU117" s="26"/>
      <c r="AV117" s="27"/>
      <c r="AW117" s="27"/>
      <c r="AX117" s="28"/>
      <c r="AY117" s="39"/>
      <c r="AZ117" s="40"/>
      <c r="BA117" s="26"/>
      <c r="BB117" s="27"/>
      <c r="BC117" s="27"/>
      <c r="BD117" s="28"/>
      <c r="BE117" s="39"/>
      <c r="BF117" s="40"/>
      <c r="BG117" s="26"/>
      <c r="BH117" s="27"/>
      <c r="BI117" s="27"/>
      <c r="BJ117" s="28"/>
      <c r="BK117" s="39"/>
      <c r="BL117" s="40"/>
      <c r="BM117" s="26"/>
      <c r="BN117" s="27"/>
      <c r="BO117" s="27"/>
      <c r="BP117" s="28"/>
      <c r="BQ117" s="37"/>
      <c r="BR117" s="40"/>
      <c r="BS117" s="26"/>
      <c r="BT117" s="27"/>
      <c r="BU117" s="27"/>
      <c r="BV117" s="28"/>
      <c r="BW117" s="39"/>
      <c r="BX117" s="40"/>
      <c r="BY117" s="26"/>
      <c r="BZ117" s="27"/>
      <c r="CA117" s="27"/>
      <c r="CB117" s="28"/>
      <c r="CC117" s="37"/>
      <c r="CD117" s="40"/>
    </row>
    <row r="118" spans="1:85" ht="34.15" customHeight="1" x14ac:dyDescent="0.25">
      <c r="A118" s="323"/>
      <c r="B118" s="322"/>
      <c r="C118" s="324"/>
      <c r="D118" s="324"/>
      <c r="E118" s="325"/>
      <c r="F118" s="326"/>
      <c r="G118" s="225"/>
      <c r="H118" s="121">
        <f t="shared" si="3"/>
        <v>0</v>
      </c>
      <c r="I118" s="122">
        <f t="shared" si="4"/>
        <v>0</v>
      </c>
      <c r="J118" s="117" t="s">
        <v>44</v>
      </c>
      <c r="K118" s="26"/>
      <c r="L118" s="27"/>
      <c r="M118" s="27"/>
      <c r="N118" s="28"/>
      <c r="O118" s="29"/>
      <c r="P118" s="30"/>
      <c r="Q118" s="26"/>
      <c r="R118" s="27"/>
      <c r="S118" s="27"/>
      <c r="T118" s="28"/>
      <c r="U118" s="31"/>
      <c r="V118" s="32"/>
      <c r="W118" s="26"/>
      <c r="X118" s="27"/>
      <c r="Y118" s="27"/>
      <c r="Z118" s="28"/>
      <c r="AA118" s="33"/>
      <c r="AB118" s="34"/>
      <c r="AC118" s="26"/>
      <c r="AD118" s="27"/>
      <c r="AE118" s="27"/>
      <c r="AF118" s="28"/>
      <c r="AG118" s="33"/>
      <c r="AH118" s="34"/>
      <c r="AI118" s="26"/>
      <c r="AJ118" s="27"/>
      <c r="AK118" s="27"/>
      <c r="AL118" s="28"/>
      <c r="AM118" s="33"/>
      <c r="AN118" s="34"/>
      <c r="AO118" s="26"/>
      <c r="AP118" s="27"/>
      <c r="AQ118" s="27"/>
      <c r="AR118" s="28"/>
      <c r="AS118" s="33"/>
      <c r="AT118" s="34"/>
      <c r="AU118" s="26"/>
      <c r="AV118" s="27"/>
      <c r="AW118" s="27"/>
      <c r="AX118" s="28"/>
      <c r="AY118" s="33"/>
      <c r="AZ118" s="34"/>
      <c r="BA118" s="26"/>
      <c r="BB118" s="27"/>
      <c r="BC118" s="27"/>
      <c r="BD118" s="28"/>
      <c r="BE118" s="33"/>
      <c r="BF118" s="34"/>
      <c r="BG118" s="26"/>
      <c r="BH118" s="27"/>
      <c r="BI118" s="27"/>
      <c r="BJ118" s="28"/>
      <c r="BK118" s="33"/>
      <c r="BL118" s="34"/>
      <c r="BM118" s="26"/>
      <c r="BN118" s="27"/>
      <c r="BO118" s="27"/>
      <c r="BP118" s="28"/>
      <c r="BQ118" s="31"/>
      <c r="BR118" s="34"/>
      <c r="BS118" s="26"/>
      <c r="BT118" s="27"/>
      <c r="BU118" s="27"/>
      <c r="BV118" s="28"/>
      <c r="BW118" s="33"/>
      <c r="BX118" s="34"/>
      <c r="BY118" s="26"/>
      <c r="BZ118" s="27"/>
      <c r="CA118" s="27"/>
      <c r="CB118" s="28"/>
      <c r="CC118" s="31"/>
      <c r="CD118" s="34"/>
    </row>
    <row r="119" spans="1:85" ht="34.15" customHeight="1" x14ac:dyDescent="0.25">
      <c r="A119" s="321">
        <v>56</v>
      </c>
      <c r="B119" s="313"/>
      <c r="C119" s="324"/>
      <c r="D119" s="324"/>
      <c r="E119" s="325"/>
      <c r="F119" s="326"/>
      <c r="G119" s="225"/>
      <c r="H119" s="118">
        <f t="shared" si="3"/>
        <v>0</v>
      </c>
      <c r="I119" s="119">
        <f t="shared" si="4"/>
        <v>0</v>
      </c>
      <c r="J119" s="120" t="s">
        <v>43</v>
      </c>
      <c r="K119" s="26"/>
      <c r="L119" s="27"/>
      <c r="M119" s="27"/>
      <c r="N119" s="28"/>
      <c r="O119" s="35"/>
      <c r="P119" s="36"/>
      <c r="Q119" s="26"/>
      <c r="R119" s="27"/>
      <c r="S119" s="27"/>
      <c r="T119" s="28"/>
      <c r="U119" s="37"/>
      <c r="V119" s="38"/>
      <c r="W119" s="26"/>
      <c r="X119" s="27"/>
      <c r="Y119" s="27"/>
      <c r="Z119" s="28"/>
      <c r="AA119" s="39"/>
      <c r="AB119" s="40"/>
      <c r="AC119" s="26"/>
      <c r="AD119" s="27"/>
      <c r="AE119" s="27"/>
      <c r="AF119" s="28"/>
      <c r="AG119" s="39"/>
      <c r="AH119" s="40"/>
      <c r="AI119" s="26"/>
      <c r="AJ119" s="27"/>
      <c r="AK119" s="27"/>
      <c r="AL119" s="28"/>
      <c r="AM119" s="39"/>
      <c r="AN119" s="40"/>
      <c r="AO119" s="26"/>
      <c r="AP119" s="27"/>
      <c r="AQ119" s="27"/>
      <c r="AR119" s="28"/>
      <c r="AS119" s="39"/>
      <c r="AT119" s="40"/>
      <c r="AU119" s="26"/>
      <c r="AV119" s="27"/>
      <c r="AW119" s="27"/>
      <c r="AX119" s="28"/>
      <c r="AY119" s="39"/>
      <c r="AZ119" s="40"/>
      <c r="BA119" s="26"/>
      <c r="BB119" s="27"/>
      <c r="BC119" s="27"/>
      <c r="BD119" s="28"/>
      <c r="BE119" s="39"/>
      <c r="BF119" s="40"/>
      <c r="BG119" s="26"/>
      <c r="BH119" s="27"/>
      <c r="BI119" s="27"/>
      <c r="BJ119" s="28"/>
      <c r="BK119" s="39"/>
      <c r="BL119" s="40"/>
      <c r="BM119" s="26"/>
      <c r="BN119" s="27"/>
      <c r="BO119" s="27"/>
      <c r="BP119" s="28"/>
      <c r="BQ119" s="37"/>
      <c r="BR119" s="40"/>
      <c r="BS119" s="26"/>
      <c r="BT119" s="27"/>
      <c r="BU119" s="27"/>
      <c r="BV119" s="28"/>
      <c r="BW119" s="39"/>
      <c r="BX119" s="40"/>
      <c r="BY119" s="26"/>
      <c r="BZ119" s="27"/>
      <c r="CA119" s="27"/>
      <c r="CB119" s="28"/>
      <c r="CC119" s="37"/>
      <c r="CD119" s="40"/>
    </row>
    <row r="120" spans="1:85" ht="34.15" customHeight="1" x14ac:dyDescent="0.25">
      <c r="A120" s="321"/>
      <c r="B120" s="322"/>
      <c r="C120" s="324"/>
      <c r="D120" s="324"/>
      <c r="E120" s="325"/>
      <c r="F120" s="326"/>
      <c r="G120" s="225"/>
      <c r="H120" s="121">
        <f t="shared" si="3"/>
        <v>0</v>
      </c>
      <c r="I120" s="122">
        <f t="shared" si="4"/>
        <v>0</v>
      </c>
      <c r="J120" s="117" t="s">
        <v>44</v>
      </c>
      <c r="K120" s="26"/>
      <c r="L120" s="27"/>
      <c r="M120" s="27"/>
      <c r="N120" s="28"/>
      <c r="O120" s="29"/>
      <c r="P120" s="30"/>
      <c r="Q120" s="26"/>
      <c r="R120" s="27"/>
      <c r="S120" s="27"/>
      <c r="T120" s="28"/>
      <c r="U120" s="31"/>
      <c r="V120" s="32"/>
      <c r="W120" s="26"/>
      <c r="X120" s="27"/>
      <c r="Y120" s="27"/>
      <c r="Z120" s="28"/>
      <c r="AA120" s="33"/>
      <c r="AB120" s="34"/>
      <c r="AC120" s="26"/>
      <c r="AD120" s="27"/>
      <c r="AE120" s="27"/>
      <c r="AF120" s="28"/>
      <c r="AG120" s="33"/>
      <c r="AH120" s="34"/>
      <c r="AI120" s="26"/>
      <c r="AJ120" s="27"/>
      <c r="AK120" s="27"/>
      <c r="AL120" s="28"/>
      <c r="AM120" s="33"/>
      <c r="AN120" s="34"/>
      <c r="AO120" s="26"/>
      <c r="AP120" s="27"/>
      <c r="AQ120" s="27"/>
      <c r="AR120" s="28"/>
      <c r="AS120" s="33"/>
      <c r="AT120" s="34"/>
      <c r="AU120" s="26"/>
      <c r="AV120" s="27"/>
      <c r="AW120" s="27"/>
      <c r="AX120" s="28"/>
      <c r="AY120" s="33"/>
      <c r="AZ120" s="34"/>
      <c r="BA120" s="26"/>
      <c r="BB120" s="27"/>
      <c r="BC120" s="27"/>
      <c r="BD120" s="28"/>
      <c r="BE120" s="33"/>
      <c r="BF120" s="34"/>
      <c r="BG120" s="26"/>
      <c r="BH120" s="27"/>
      <c r="BI120" s="27"/>
      <c r="BJ120" s="28"/>
      <c r="BK120" s="33"/>
      <c r="BL120" s="34"/>
      <c r="BM120" s="26"/>
      <c r="BN120" s="27"/>
      <c r="BO120" s="27"/>
      <c r="BP120" s="28"/>
      <c r="BQ120" s="31"/>
      <c r="BR120" s="34"/>
      <c r="BS120" s="26"/>
      <c r="BT120" s="27"/>
      <c r="BU120" s="27"/>
      <c r="BV120" s="28"/>
      <c r="BW120" s="33"/>
      <c r="BX120" s="34"/>
      <c r="BY120" s="26"/>
      <c r="BZ120" s="27"/>
      <c r="CA120" s="27"/>
      <c r="CB120" s="28"/>
      <c r="CC120" s="31"/>
      <c r="CD120" s="34"/>
    </row>
    <row r="121" spans="1:85" ht="34.15" customHeight="1" x14ac:dyDescent="0.25">
      <c r="A121" s="311">
        <v>57</v>
      </c>
      <c r="B121" s="313"/>
      <c r="C121" s="324"/>
      <c r="D121" s="334"/>
      <c r="E121" s="325"/>
      <c r="F121" s="326"/>
      <c r="G121" s="225"/>
      <c r="H121" s="118">
        <f t="shared" si="3"/>
        <v>0</v>
      </c>
      <c r="I121" s="119">
        <f t="shared" si="4"/>
        <v>0</v>
      </c>
      <c r="J121" s="120" t="s">
        <v>43</v>
      </c>
      <c r="K121" s="26"/>
      <c r="L121" s="27"/>
      <c r="M121" s="27"/>
      <c r="N121" s="28"/>
      <c r="O121" s="35"/>
      <c r="P121" s="36"/>
      <c r="Q121" s="26"/>
      <c r="R121" s="27"/>
      <c r="S121" s="27"/>
      <c r="T121" s="28"/>
      <c r="U121" s="37"/>
      <c r="V121" s="38"/>
      <c r="W121" s="26"/>
      <c r="X121" s="27"/>
      <c r="Y121" s="27"/>
      <c r="Z121" s="28"/>
      <c r="AA121" s="39"/>
      <c r="AB121" s="40"/>
      <c r="AC121" s="26"/>
      <c r="AD121" s="27"/>
      <c r="AE121" s="27"/>
      <c r="AF121" s="28"/>
      <c r="AG121" s="39"/>
      <c r="AH121" s="40"/>
      <c r="AI121" s="26"/>
      <c r="AJ121" s="27"/>
      <c r="AK121" s="27"/>
      <c r="AL121" s="28"/>
      <c r="AM121" s="39"/>
      <c r="AN121" s="40"/>
      <c r="AO121" s="26"/>
      <c r="AP121" s="27"/>
      <c r="AQ121" s="27"/>
      <c r="AR121" s="28"/>
      <c r="AS121" s="39"/>
      <c r="AT121" s="40"/>
      <c r="AU121" s="26"/>
      <c r="AV121" s="27"/>
      <c r="AW121" s="27"/>
      <c r="AX121" s="28"/>
      <c r="AY121" s="39"/>
      <c r="AZ121" s="40"/>
      <c r="BA121" s="26"/>
      <c r="BB121" s="27"/>
      <c r="BC121" s="27"/>
      <c r="BD121" s="28"/>
      <c r="BE121" s="39"/>
      <c r="BF121" s="40"/>
      <c r="BG121" s="26"/>
      <c r="BH121" s="27"/>
      <c r="BI121" s="27"/>
      <c r="BJ121" s="28"/>
      <c r="BK121" s="39"/>
      <c r="BL121" s="40"/>
      <c r="BM121" s="26"/>
      <c r="BN121" s="27"/>
      <c r="BO121" s="27"/>
      <c r="BP121" s="28"/>
      <c r="BQ121" s="37"/>
      <c r="BR121" s="40"/>
      <c r="BS121" s="26"/>
      <c r="BT121" s="27"/>
      <c r="BU121" s="27"/>
      <c r="BV121" s="28"/>
      <c r="BW121" s="39"/>
      <c r="BX121" s="40"/>
      <c r="BY121" s="26"/>
      <c r="BZ121" s="27"/>
      <c r="CA121" s="27"/>
      <c r="CB121" s="28"/>
      <c r="CC121" s="37"/>
      <c r="CD121" s="40"/>
    </row>
    <row r="122" spans="1:85" ht="34.15" customHeight="1" x14ac:dyDescent="0.25">
      <c r="A122" s="323"/>
      <c r="B122" s="322"/>
      <c r="C122" s="324"/>
      <c r="D122" s="334"/>
      <c r="E122" s="325"/>
      <c r="F122" s="326"/>
      <c r="G122" s="225"/>
      <c r="H122" s="121">
        <f t="shared" si="3"/>
        <v>0</v>
      </c>
      <c r="I122" s="122">
        <f t="shared" si="4"/>
        <v>0</v>
      </c>
      <c r="J122" s="117" t="s">
        <v>44</v>
      </c>
      <c r="K122" s="26"/>
      <c r="L122" s="27"/>
      <c r="M122" s="27"/>
      <c r="N122" s="28"/>
      <c r="O122" s="29"/>
      <c r="P122" s="30"/>
      <c r="Q122" s="26"/>
      <c r="R122" s="27"/>
      <c r="S122" s="27"/>
      <c r="T122" s="28"/>
      <c r="U122" s="31"/>
      <c r="V122" s="32"/>
      <c r="W122" s="26"/>
      <c r="X122" s="27"/>
      <c r="Y122" s="27"/>
      <c r="Z122" s="28"/>
      <c r="AA122" s="33"/>
      <c r="AB122" s="34"/>
      <c r="AC122" s="26"/>
      <c r="AD122" s="27"/>
      <c r="AE122" s="27"/>
      <c r="AF122" s="28"/>
      <c r="AG122" s="33"/>
      <c r="AH122" s="34"/>
      <c r="AI122" s="26"/>
      <c r="AJ122" s="27"/>
      <c r="AK122" s="27"/>
      <c r="AL122" s="28"/>
      <c r="AM122" s="33"/>
      <c r="AN122" s="34"/>
      <c r="AO122" s="26"/>
      <c r="AP122" s="27"/>
      <c r="AQ122" s="27"/>
      <c r="AR122" s="28"/>
      <c r="AS122" s="33"/>
      <c r="AT122" s="34"/>
      <c r="AU122" s="26"/>
      <c r="AV122" s="27"/>
      <c r="AW122" s="27"/>
      <c r="AX122" s="28"/>
      <c r="AY122" s="33"/>
      <c r="AZ122" s="34"/>
      <c r="BA122" s="26"/>
      <c r="BB122" s="27"/>
      <c r="BC122" s="27"/>
      <c r="BD122" s="28"/>
      <c r="BE122" s="33"/>
      <c r="BF122" s="34"/>
      <c r="BG122" s="26"/>
      <c r="BH122" s="27"/>
      <c r="BI122" s="27"/>
      <c r="BJ122" s="28"/>
      <c r="BK122" s="33"/>
      <c r="BL122" s="34"/>
      <c r="BM122" s="26"/>
      <c r="BN122" s="27"/>
      <c r="BO122" s="27"/>
      <c r="BP122" s="28"/>
      <c r="BQ122" s="31"/>
      <c r="BR122" s="34"/>
      <c r="BS122" s="26"/>
      <c r="BT122" s="27"/>
      <c r="BU122" s="27"/>
      <c r="BV122" s="28"/>
      <c r="BW122" s="33"/>
      <c r="BX122" s="34"/>
      <c r="BY122" s="26"/>
      <c r="BZ122" s="27"/>
      <c r="CA122" s="27"/>
      <c r="CB122" s="28"/>
      <c r="CC122" s="31"/>
      <c r="CD122" s="34"/>
    </row>
    <row r="123" spans="1:85" ht="34.15" customHeight="1" x14ac:dyDescent="0.25">
      <c r="A123" s="321">
        <v>58</v>
      </c>
      <c r="B123" s="313"/>
      <c r="C123" s="324"/>
      <c r="D123" s="327"/>
      <c r="E123" s="335"/>
      <c r="F123" s="326"/>
      <c r="G123" s="225"/>
      <c r="H123" s="118">
        <f t="shared" si="3"/>
        <v>0</v>
      </c>
      <c r="I123" s="119">
        <f t="shared" si="4"/>
        <v>0</v>
      </c>
      <c r="J123" s="120" t="s">
        <v>43</v>
      </c>
      <c r="K123" s="26"/>
      <c r="L123" s="27"/>
      <c r="M123" s="27"/>
      <c r="N123" s="28"/>
      <c r="O123" s="35"/>
      <c r="P123" s="36"/>
      <c r="Q123" s="26"/>
      <c r="R123" s="27"/>
      <c r="S123" s="27"/>
      <c r="T123" s="28"/>
      <c r="U123" s="37"/>
      <c r="V123" s="38"/>
      <c r="W123" s="26"/>
      <c r="X123" s="27"/>
      <c r="Y123" s="27"/>
      <c r="Z123" s="28"/>
      <c r="AA123" s="39"/>
      <c r="AB123" s="40"/>
      <c r="AC123" s="26"/>
      <c r="AD123" s="27"/>
      <c r="AE123" s="27"/>
      <c r="AF123" s="28"/>
      <c r="AG123" s="39"/>
      <c r="AH123" s="40"/>
      <c r="AI123" s="26"/>
      <c r="AJ123" s="27"/>
      <c r="AK123" s="27"/>
      <c r="AL123" s="28"/>
      <c r="AM123" s="39"/>
      <c r="AN123" s="40"/>
      <c r="AO123" s="26"/>
      <c r="AP123" s="27"/>
      <c r="AQ123" s="27"/>
      <c r="AR123" s="28"/>
      <c r="AS123" s="39"/>
      <c r="AT123" s="40"/>
      <c r="AU123" s="26"/>
      <c r="AV123" s="27"/>
      <c r="AW123" s="27"/>
      <c r="AX123" s="28"/>
      <c r="AY123" s="39"/>
      <c r="AZ123" s="40"/>
      <c r="BA123" s="26"/>
      <c r="BB123" s="27"/>
      <c r="BC123" s="27"/>
      <c r="BD123" s="28"/>
      <c r="BE123" s="39"/>
      <c r="BF123" s="40"/>
      <c r="BG123" s="26"/>
      <c r="BH123" s="27"/>
      <c r="BI123" s="27"/>
      <c r="BJ123" s="28"/>
      <c r="BK123" s="39"/>
      <c r="BL123" s="40"/>
      <c r="BM123" s="26"/>
      <c r="BN123" s="27"/>
      <c r="BO123" s="27"/>
      <c r="BP123" s="28"/>
      <c r="BQ123" s="37"/>
      <c r="BR123" s="40"/>
      <c r="BS123" s="26"/>
      <c r="BT123" s="27"/>
      <c r="BU123" s="27"/>
      <c r="BV123" s="28"/>
      <c r="BW123" s="39"/>
      <c r="BX123" s="40"/>
      <c r="BY123" s="26"/>
      <c r="BZ123" s="27"/>
      <c r="CA123" s="27"/>
      <c r="CB123" s="28"/>
      <c r="CC123" s="37"/>
      <c r="CD123" s="40"/>
      <c r="CG123" s="46"/>
    </row>
    <row r="124" spans="1:85" ht="34.15" customHeight="1" x14ac:dyDescent="0.25">
      <c r="A124" s="321"/>
      <c r="B124" s="322"/>
      <c r="C124" s="324"/>
      <c r="D124" s="327"/>
      <c r="E124" s="335"/>
      <c r="F124" s="326"/>
      <c r="G124" s="225"/>
      <c r="H124" s="121">
        <f t="shared" si="3"/>
        <v>0</v>
      </c>
      <c r="I124" s="122">
        <f t="shared" si="4"/>
        <v>0</v>
      </c>
      <c r="J124" s="117" t="s">
        <v>44</v>
      </c>
      <c r="K124" s="26"/>
      <c r="L124" s="27"/>
      <c r="M124" s="27"/>
      <c r="N124" s="28"/>
      <c r="O124" s="29"/>
      <c r="P124" s="30"/>
      <c r="Q124" s="26"/>
      <c r="R124" s="27"/>
      <c r="S124" s="27"/>
      <c r="T124" s="28"/>
      <c r="U124" s="31"/>
      <c r="V124" s="32"/>
      <c r="W124" s="26"/>
      <c r="X124" s="27"/>
      <c r="Y124" s="27"/>
      <c r="Z124" s="28"/>
      <c r="AA124" s="33"/>
      <c r="AB124" s="34"/>
      <c r="AC124" s="26"/>
      <c r="AD124" s="27"/>
      <c r="AE124" s="27"/>
      <c r="AF124" s="28"/>
      <c r="AG124" s="33"/>
      <c r="AH124" s="34"/>
      <c r="AI124" s="26"/>
      <c r="AJ124" s="27"/>
      <c r="AK124" s="27"/>
      <c r="AL124" s="28"/>
      <c r="AM124" s="33"/>
      <c r="AN124" s="34"/>
      <c r="AO124" s="26"/>
      <c r="AP124" s="27"/>
      <c r="AQ124" s="27"/>
      <c r="AR124" s="28"/>
      <c r="AS124" s="33"/>
      <c r="AT124" s="34"/>
      <c r="AU124" s="26"/>
      <c r="AV124" s="27"/>
      <c r="AW124" s="27"/>
      <c r="AX124" s="28"/>
      <c r="AY124" s="33"/>
      <c r="AZ124" s="34"/>
      <c r="BA124" s="26"/>
      <c r="BB124" s="27"/>
      <c r="BC124" s="27"/>
      <c r="BD124" s="28"/>
      <c r="BE124" s="33"/>
      <c r="BF124" s="34"/>
      <c r="BG124" s="26"/>
      <c r="BH124" s="27"/>
      <c r="BI124" s="27"/>
      <c r="BJ124" s="28"/>
      <c r="BK124" s="33"/>
      <c r="BL124" s="34"/>
      <c r="BM124" s="26"/>
      <c r="BN124" s="27"/>
      <c r="BO124" s="27"/>
      <c r="BP124" s="28"/>
      <c r="BQ124" s="31"/>
      <c r="BR124" s="34"/>
      <c r="BS124" s="26"/>
      <c r="BT124" s="27"/>
      <c r="BU124" s="27"/>
      <c r="BV124" s="28"/>
      <c r="BW124" s="33"/>
      <c r="BX124" s="34"/>
      <c r="BY124" s="26"/>
      <c r="BZ124" s="27"/>
      <c r="CA124" s="27"/>
      <c r="CB124" s="28"/>
      <c r="CC124" s="31"/>
      <c r="CD124" s="34"/>
    </row>
    <row r="125" spans="1:85" ht="34.15" customHeight="1" x14ac:dyDescent="0.25">
      <c r="A125" s="311">
        <v>59</v>
      </c>
      <c r="B125" s="313"/>
      <c r="C125" s="324"/>
      <c r="D125" s="327"/>
      <c r="E125" s="335"/>
      <c r="F125" s="326"/>
      <c r="G125" s="225"/>
      <c r="H125" s="118">
        <f t="shared" si="3"/>
        <v>0</v>
      </c>
      <c r="I125" s="119">
        <f t="shared" si="4"/>
        <v>0</v>
      </c>
      <c r="J125" s="120" t="s">
        <v>43</v>
      </c>
      <c r="K125" s="26"/>
      <c r="L125" s="27"/>
      <c r="M125" s="27"/>
      <c r="N125" s="28"/>
      <c r="O125" s="35"/>
      <c r="P125" s="36"/>
      <c r="Q125" s="26"/>
      <c r="R125" s="27"/>
      <c r="S125" s="27"/>
      <c r="T125" s="28"/>
      <c r="U125" s="37"/>
      <c r="V125" s="38"/>
      <c r="W125" s="26"/>
      <c r="X125" s="27"/>
      <c r="Y125" s="27"/>
      <c r="Z125" s="28"/>
      <c r="AA125" s="39"/>
      <c r="AB125" s="40"/>
      <c r="AC125" s="26"/>
      <c r="AD125" s="27"/>
      <c r="AE125" s="27"/>
      <c r="AF125" s="28"/>
      <c r="AG125" s="39"/>
      <c r="AH125" s="40"/>
      <c r="AI125" s="26"/>
      <c r="AJ125" s="27"/>
      <c r="AK125" s="27"/>
      <c r="AL125" s="28"/>
      <c r="AM125" s="39"/>
      <c r="AN125" s="40"/>
      <c r="AO125" s="26"/>
      <c r="AP125" s="27"/>
      <c r="AQ125" s="27"/>
      <c r="AR125" s="28"/>
      <c r="AS125" s="39"/>
      <c r="AT125" s="40"/>
      <c r="AU125" s="26"/>
      <c r="AV125" s="27"/>
      <c r="AW125" s="27"/>
      <c r="AX125" s="28"/>
      <c r="AY125" s="39"/>
      <c r="AZ125" s="40"/>
      <c r="BA125" s="26"/>
      <c r="BB125" s="27"/>
      <c r="BC125" s="27"/>
      <c r="BD125" s="28"/>
      <c r="BE125" s="39"/>
      <c r="BF125" s="40"/>
      <c r="BG125" s="26"/>
      <c r="BH125" s="27"/>
      <c r="BI125" s="27"/>
      <c r="BJ125" s="28"/>
      <c r="BK125" s="39"/>
      <c r="BL125" s="40"/>
      <c r="BM125" s="26"/>
      <c r="BN125" s="27"/>
      <c r="BO125" s="27"/>
      <c r="BP125" s="28"/>
      <c r="BQ125" s="37"/>
      <c r="BR125" s="40"/>
      <c r="BS125" s="26"/>
      <c r="BT125" s="27"/>
      <c r="BU125" s="27"/>
      <c r="BV125" s="28"/>
      <c r="BW125" s="39"/>
      <c r="BX125" s="40"/>
      <c r="BY125" s="26"/>
      <c r="BZ125" s="27"/>
      <c r="CA125" s="27"/>
      <c r="CB125" s="28"/>
      <c r="CC125" s="37"/>
      <c r="CD125" s="40"/>
    </row>
    <row r="126" spans="1:85" ht="34.15" customHeight="1" x14ac:dyDescent="0.25">
      <c r="A126" s="323"/>
      <c r="B126" s="322"/>
      <c r="C126" s="324"/>
      <c r="D126" s="327"/>
      <c r="E126" s="335"/>
      <c r="F126" s="326"/>
      <c r="G126" s="225"/>
      <c r="H126" s="121">
        <f t="shared" si="3"/>
        <v>0</v>
      </c>
      <c r="I126" s="122">
        <f t="shared" si="4"/>
        <v>0</v>
      </c>
      <c r="J126" s="117" t="s">
        <v>44</v>
      </c>
      <c r="K126" s="26"/>
      <c r="L126" s="27"/>
      <c r="M126" s="27"/>
      <c r="N126" s="28"/>
      <c r="O126" s="29"/>
      <c r="P126" s="30"/>
      <c r="Q126" s="26"/>
      <c r="R126" s="27"/>
      <c r="S126" s="27"/>
      <c r="T126" s="28"/>
      <c r="U126" s="31"/>
      <c r="V126" s="32"/>
      <c r="W126" s="26"/>
      <c r="X126" s="27"/>
      <c r="Y126" s="27"/>
      <c r="Z126" s="28"/>
      <c r="AA126" s="33"/>
      <c r="AB126" s="34"/>
      <c r="AC126" s="26"/>
      <c r="AD126" s="27"/>
      <c r="AE126" s="27"/>
      <c r="AF126" s="28"/>
      <c r="AG126" s="33"/>
      <c r="AH126" s="34"/>
      <c r="AI126" s="26"/>
      <c r="AJ126" s="27"/>
      <c r="AK126" s="27"/>
      <c r="AL126" s="28"/>
      <c r="AM126" s="33"/>
      <c r="AN126" s="34"/>
      <c r="AO126" s="26"/>
      <c r="AP126" s="27"/>
      <c r="AQ126" s="27"/>
      <c r="AR126" s="28"/>
      <c r="AS126" s="33"/>
      <c r="AT126" s="34"/>
      <c r="AU126" s="26"/>
      <c r="AV126" s="27"/>
      <c r="AW126" s="27"/>
      <c r="AX126" s="28"/>
      <c r="AY126" s="33"/>
      <c r="AZ126" s="34"/>
      <c r="BA126" s="26"/>
      <c r="BB126" s="27"/>
      <c r="BC126" s="27"/>
      <c r="BD126" s="28"/>
      <c r="BE126" s="33"/>
      <c r="BF126" s="34"/>
      <c r="BG126" s="26"/>
      <c r="BH126" s="27"/>
      <c r="BI126" s="27"/>
      <c r="BJ126" s="28"/>
      <c r="BK126" s="33"/>
      <c r="BL126" s="34"/>
      <c r="BM126" s="26"/>
      <c r="BN126" s="27"/>
      <c r="BO126" s="27"/>
      <c r="BP126" s="28"/>
      <c r="BQ126" s="31"/>
      <c r="BR126" s="34"/>
      <c r="BS126" s="26"/>
      <c r="BT126" s="27"/>
      <c r="BU126" s="27"/>
      <c r="BV126" s="28"/>
      <c r="BW126" s="33"/>
      <c r="BX126" s="34"/>
      <c r="BY126" s="26"/>
      <c r="BZ126" s="27"/>
      <c r="CA126" s="27"/>
      <c r="CB126" s="28"/>
      <c r="CC126" s="31"/>
      <c r="CD126" s="34"/>
    </row>
    <row r="127" spans="1:85" ht="34.15" customHeight="1" x14ac:dyDescent="0.25">
      <c r="A127" s="321">
        <v>60</v>
      </c>
      <c r="B127" s="313"/>
      <c r="C127" s="324"/>
      <c r="D127" s="327"/>
      <c r="E127" s="335"/>
      <c r="F127" s="326"/>
      <c r="G127" s="225"/>
      <c r="H127" s="118">
        <f t="shared" si="3"/>
        <v>0</v>
      </c>
      <c r="I127" s="119">
        <f t="shared" si="4"/>
        <v>0</v>
      </c>
      <c r="J127" s="120" t="s">
        <v>43</v>
      </c>
      <c r="K127" s="26"/>
      <c r="L127" s="27"/>
      <c r="M127" s="27"/>
      <c r="N127" s="28"/>
      <c r="O127" s="35"/>
      <c r="P127" s="36"/>
      <c r="Q127" s="26"/>
      <c r="R127" s="27"/>
      <c r="S127" s="27"/>
      <c r="T127" s="28"/>
      <c r="U127" s="37"/>
      <c r="V127" s="38"/>
      <c r="W127" s="26"/>
      <c r="X127" s="27"/>
      <c r="Y127" s="27"/>
      <c r="Z127" s="28"/>
      <c r="AA127" s="39"/>
      <c r="AB127" s="40"/>
      <c r="AC127" s="26"/>
      <c r="AD127" s="27"/>
      <c r="AE127" s="27"/>
      <c r="AF127" s="28"/>
      <c r="AG127" s="39"/>
      <c r="AH127" s="40"/>
      <c r="AI127" s="26"/>
      <c r="AJ127" s="27"/>
      <c r="AK127" s="27"/>
      <c r="AL127" s="28"/>
      <c r="AM127" s="39"/>
      <c r="AN127" s="40"/>
      <c r="AO127" s="26"/>
      <c r="AP127" s="27"/>
      <c r="AQ127" s="27"/>
      <c r="AR127" s="28"/>
      <c r="AS127" s="39"/>
      <c r="AT127" s="40"/>
      <c r="AU127" s="26"/>
      <c r="AV127" s="27"/>
      <c r="AW127" s="27"/>
      <c r="AX127" s="28"/>
      <c r="AY127" s="39"/>
      <c r="AZ127" s="40"/>
      <c r="BA127" s="26"/>
      <c r="BB127" s="27"/>
      <c r="BC127" s="27"/>
      <c r="BD127" s="28"/>
      <c r="BE127" s="39"/>
      <c r="BF127" s="40"/>
      <c r="BG127" s="26"/>
      <c r="BH127" s="27"/>
      <c r="BI127" s="27"/>
      <c r="BJ127" s="28"/>
      <c r="BK127" s="39"/>
      <c r="BL127" s="40"/>
      <c r="BM127" s="26"/>
      <c r="BN127" s="27"/>
      <c r="BO127" s="27"/>
      <c r="BP127" s="28"/>
      <c r="BQ127" s="37"/>
      <c r="BR127" s="40"/>
      <c r="BS127" s="26"/>
      <c r="BT127" s="27"/>
      <c r="BU127" s="27"/>
      <c r="BV127" s="28"/>
      <c r="BW127" s="39"/>
      <c r="BX127" s="40"/>
      <c r="BY127" s="26"/>
      <c r="BZ127" s="27"/>
      <c r="CA127" s="27"/>
      <c r="CB127" s="28"/>
      <c r="CC127" s="37"/>
      <c r="CD127" s="40"/>
    </row>
    <row r="128" spans="1:85" ht="34.15" customHeight="1" x14ac:dyDescent="0.25">
      <c r="A128" s="321"/>
      <c r="B128" s="322"/>
      <c r="C128" s="324"/>
      <c r="D128" s="327"/>
      <c r="E128" s="335"/>
      <c r="F128" s="326"/>
      <c r="G128" s="225"/>
      <c r="H128" s="121">
        <f t="shared" si="3"/>
        <v>0</v>
      </c>
      <c r="I128" s="122">
        <f t="shared" si="4"/>
        <v>0</v>
      </c>
      <c r="J128" s="117" t="s">
        <v>44</v>
      </c>
      <c r="K128" s="26"/>
      <c r="L128" s="27"/>
      <c r="M128" s="27"/>
      <c r="N128" s="28"/>
      <c r="O128" s="29"/>
      <c r="P128" s="30"/>
      <c r="Q128" s="26"/>
      <c r="R128" s="27"/>
      <c r="S128" s="27"/>
      <c r="T128" s="28"/>
      <c r="U128" s="31"/>
      <c r="V128" s="32"/>
      <c r="W128" s="26"/>
      <c r="X128" s="27"/>
      <c r="Y128" s="27"/>
      <c r="Z128" s="28"/>
      <c r="AA128" s="33"/>
      <c r="AB128" s="34"/>
      <c r="AC128" s="26"/>
      <c r="AD128" s="27"/>
      <c r="AE128" s="27"/>
      <c r="AF128" s="28"/>
      <c r="AG128" s="33"/>
      <c r="AH128" s="34"/>
      <c r="AI128" s="26"/>
      <c r="AJ128" s="27"/>
      <c r="AK128" s="27"/>
      <c r="AL128" s="28"/>
      <c r="AM128" s="33"/>
      <c r="AN128" s="34"/>
      <c r="AO128" s="26"/>
      <c r="AP128" s="27"/>
      <c r="AQ128" s="27"/>
      <c r="AR128" s="28"/>
      <c r="AS128" s="33"/>
      <c r="AT128" s="34"/>
      <c r="AU128" s="26"/>
      <c r="AV128" s="27"/>
      <c r="AW128" s="27"/>
      <c r="AX128" s="28"/>
      <c r="AY128" s="33"/>
      <c r="AZ128" s="34"/>
      <c r="BA128" s="26"/>
      <c r="BB128" s="27"/>
      <c r="BC128" s="27"/>
      <c r="BD128" s="28"/>
      <c r="BE128" s="33"/>
      <c r="BF128" s="34"/>
      <c r="BG128" s="26"/>
      <c r="BH128" s="27"/>
      <c r="BI128" s="27"/>
      <c r="BJ128" s="28"/>
      <c r="BK128" s="33"/>
      <c r="BL128" s="34"/>
      <c r="BM128" s="26"/>
      <c r="BN128" s="27"/>
      <c r="BO128" s="27"/>
      <c r="BP128" s="28"/>
      <c r="BQ128" s="31"/>
      <c r="BR128" s="34"/>
      <c r="BS128" s="26"/>
      <c r="BT128" s="27"/>
      <c r="BU128" s="27"/>
      <c r="BV128" s="28"/>
      <c r="BW128" s="33"/>
      <c r="BX128" s="34"/>
      <c r="BY128" s="26"/>
      <c r="BZ128" s="27"/>
      <c r="CA128" s="27"/>
      <c r="CB128" s="28"/>
      <c r="CC128" s="31"/>
      <c r="CD128" s="34"/>
    </row>
    <row r="129" spans="1:82" ht="34.15" customHeight="1" x14ac:dyDescent="0.25">
      <c r="A129" s="311">
        <v>61</v>
      </c>
      <c r="B129" s="313"/>
      <c r="C129" s="324"/>
      <c r="D129" s="324"/>
      <c r="E129" s="317"/>
      <c r="F129" s="326"/>
      <c r="G129" s="225"/>
      <c r="H129" s="118">
        <f t="shared" si="3"/>
        <v>0</v>
      </c>
      <c r="I129" s="119">
        <f t="shared" si="4"/>
        <v>0</v>
      </c>
      <c r="J129" s="120" t="s">
        <v>43</v>
      </c>
      <c r="K129" s="26"/>
      <c r="L129" s="27"/>
      <c r="M129" s="27"/>
      <c r="N129" s="28"/>
      <c r="O129" s="35"/>
      <c r="P129" s="36"/>
      <c r="Q129" s="26"/>
      <c r="R129" s="27"/>
      <c r="S129" s="27"/>
      <c r="T129" s="28"/>
      <c r="U129" s="37"/>
      <c r="V129" s="38"/>
      <c r="W129" s="26"/>
      <c r="X129" s="27"/>
      <c r="Y129" s="27"/>
      <c r="Z129" s="28"/>
      <c r="AA129" s="39"/>
      <c r="AB129" s="40"/>
      <c r="AC129" s="26"/>
      <c r="AD129" s="27"/>
      <c r="AE129" s="27"/>
      <c r="AF129" s="28"/>
      <c r="AG129" s="39"/>
      <c r="AH129" s="40"/>
      <c r="AI129" s="26"/>
      <c r="AJ129" s="27"/>
      <c r="AK129" s="27"/>
      <c r="AL129" s="28"/>
      <c r="AM129" s="39"/>
      <c r="AN129" s="40"/>
      <c r="AO129" s="26"/>
      <c r="AP129" s="27"/>
      <c r="AQ129" s="27"/>
      <c r="AR129" s="28"/>
      <c r="AS129" s="39"/>
      <c r="AT129" s="40"/>
      <c r="AU129" s="26"/>
      <c r="AV129" s="27"/>
      <c r="AW129" s="27"/>
      <c r="AX129" s="28"/>
      <c r="AY129" s="39"/>
      <c r="AZ129" s="40"/>
      <c r="BA129" s="26"/>
      <c r="BB129" s="27"/>
      <c r="BC129" s="27"/>
      <c r="BD129" s="28"/>
      <c r="BE129" s="39"/>
      <c r="BF129" s="40"/>
      <c r="BG129" s="26"/>
      <c r="BH129" s="27"/>
      <c r="BI129" s="27"/>
      <c r="BJ129" s="28"/>
      <c r="BK129" s="39"/>
      <c r="BL129" s="40"/>
      <c r="BM129" s="26"/>
      <c r="BN129" s="27"/>
      <c r="BO129" s="27"/>
      <c r="BP129" s="28"/>
      <c r="BQ129" s="37"/>
      <c r="BR129" s="40"/>
      <c r="BS129" s="26"/>
      <c r="BT129" s="27"/>
      <c r="BU129" s="27"/>
      <c r="BV129" s="28"/>
      <c r="BW129" s="39"/>
      <c r="BX129" s="40"/>
      <c r="BY129" s="26"/>
      <c r="BZ129" s="27"/>
      <c r="CA129" s="27"/>
      <c r="CB129" s="28"/>
      <c r="CC129" s="37"/>
      <c r="CD129" s="40"/>
    </row>
    <row r="130" spans="1:82" ht="34.15" customHeight="1" x14ac:dyDescent="0.25">
      <c r="A130" s="323"/>
      <c r="B130" s="322"/>
      <c r="C130" s="324"/>
      <c r="D130" s="324"/>
      <c r="E130" s="317"/>
      <c r="F130" s="326"/>
      <c r="G130" s="225"/>
      <c r="H130" s="121">
        <f t="shared" si="3"/>
        <v>0</v>
      </c>
      <c r="I130" s="122">
        <f t="shared" si="4"/>
        <v>0</v>
      </c>
      <c r="J130" s="117" t="s">
        <v>44</v>
      </c>
      <c r="K130" s="26"/>
      <c r="L130" s="27"/>
      <c r="M130" s="27"/>
      <c r="N130" s="28"/>
      <c r="O130" s="29"/>
      <c r="P130" s="30"/>
      <c r="Q130" s="26"/>
      <c r="R130" s="27"/>
      <c r="S130" s="27"/>
      <c r="T130" s="28"/>
      <c r="U130" s="31"/>
      <c r="V130" s="32"/>
      <c r="W130" s="26"/>
      <c r="X130" s="27"/>
      <c r="Y130" s="27"/>
      <c r="Z130" s="28"/>
      <c r="AA130" s="33"/>
      <c r="AB130" s="34"/>
      <c r="AC130" s="26"/>
      <c r="AD130" s="27"/>
      <c r="AE130" s="27"/>
      <c r="AF130" s="28"/>
      <c r="AG130" s="33"/>
      <c r="AH130" s="34"/>
      <c r="AI130" s="26"/>
      <c r="AJ130" s="27"/>
      <c r="AK130" s="27"/>
      <c r="AL130" s="28"/>
      <c r="AM130" s="33"/>
      <c r="AN130" s="34"/>
      <c r="AO130" s="26"/>
      <c r="AP130" s="27"/>
      <c r="AQ130" s="27"/>
      <c r="AR130" s="28"/>
      <c r="AS130" s="33"/>
      <c r="AT130" s="34"/>
      <c r="AU130" s="26"/>
      <c r="AV130" s="27"/>
      <c r="AW130" s="27"/>
      <c r="AX130" s="28"/>
      <c r="AY130" s="33"/>
      <c r="AZ130" s="34"/>
      <c r="BA130" s="26"/>
      <c r="BB130" s="27"/>
      <c r="BC130" s="27"/>
      <c r="BD130" s="28"/>
      <c r="BE130" s="33"/>
      <c r="BF130" s="34"/>
      <c r="BG130" s="26"/>
      <c r="BH130" s="27"/>
      <c r="BI130" s="27"/>
      <c r="BJ130" s="28"/>
      <c r="BK130" s="33"/>
      <c r="BL130" s="34"/>
      <c r="BM130" s="26"/>
      <c r="BN130" s="27"/>
      <c r="BO130" s="27"/>
      <c r="BP130" s="28"/>
      <c r="BQ130" s="31"/>
      <c r="BR130" s="34"/>
      <c r="BS130" s="26"/>
      <c r="BT130" s="27"/>
      <c r="BU130" s="27"/>
      <c r="BV130" s="28"/>
      <c r="BW130" s="33"/>
      <c r="BX130" s="34"/>
      <c r="BY130" s="26"/>
      <c r="BZ130" s="27"/>
      <c r="CA130" s="27"/>
      <c r="CB130" s="28"/>
      <c r="CC130" s="31"/>
      <c r="CD130" s="34"/>
    </row>
    <row r="131" spans="1:82" ht="34.15" customHeight="1" x14ac:dyDescent="0.25">
      <c r="A131" s="321">
        <v>62</v>
      </c>
      <c r="B131" s="313"/>
      <c r="C131" s="334"/>
      <c r="D131" s="334"/>
      <c r="E131" s="325"/>
      <c r="F131" s="326"/>
      <c r="G131" s="225"/>
      <c r="H131" s="118">
        <f t="shared" si="3"/>
        <v>0</v>
      </c>
      <c r="I131" s="119">
        <f t="shared" si="4"/>
        <v>0</v>
      </c>
      <c r="J131" s="120" t="s">
        <v>43</v>
      </c>
      <c r="K131" s="26"/>
      <c r="L131" s="27"/>
      <c r="M131" s="27"/>
      <c r="N131" s="28"/>
      <c r="O131" s="35"/>
      <c r="P131" s="36"/>
      <c r="Q131" s="26"/>
      <c r="R131" s="27"/>
      <c r="S131" s="27"/>
      <c r="T131" s="28"/>
      <c r="U131" s="37"/>
      <c r="V131" s="38"/>
      <c r="W131" s="26"/>
      <c r="X131" s="27"/>
      <c r="Y131" s="27"/>
      <c r="Z131" s="28"/>
      <c r="AA131" s="39"/>
      <c r="AB131" s="40"/>
      <c r="AC131" s="26"/>
      <c r="AD131" s="27"/>
      <c r="AE131" s="27"/>
      <c r="AF131" s="28"/>
      <c r="AG131" s="39"/>
      <c r="AH131" s="40"/>
      <c r="AI131" s="26"/>
      <c r="AJ131" s="27"/>
      <c r="AK131" s="27"/>
      <c r="AL131" s="28"/>
      <c r="AM131" s="39"/>
      <c r="AN131" s="40"/>
      <c r="AO131" s="26"/>
      <c r="AP131" s="27"/>
      <c r="AQ131" s="27"/>
      <c r="AR131" s="28"/>
      <c r="AS131" s="39"/>
      <c r="AT131" s="40"/>
      <c r="AU131" s="26"/>
      <c r="AV131" s="27"/>
      <c r="AW131" s="27"/>
      <c r="AX131" s="28"/>
      <c r="AY131" s="39"/>
      <c r="AZ131" s="40"/>
      <c r="BA131" s="26"/>
      <c r="BB131" s="27"/>
      <c r="BC131" s="27"/>
      <c r="BD131" s="28"/>
      <c r="BE131" s="39"/>
      <c r="BF131" s="40"/>
      <c r="BG131" s="26"/>
      <c r="BH131" s="27"/>
      <c r="BI131" s="27"/>
      <c r="BJ131" s="28"/>
      <c r="BK131" s="39"/>
      <c r="BL131" s="40"/>
      <c r="BM131" s="26"/>
      <c r="BN131" s="27"/>
      <c r="BO131" s="27"/>
      <c r="BP131" s="28"/>
      <c r="BQ131" s="37"/>
      <c r="BR131" s="40"/>
      <c r="BS131" s="26"/>
      <c r="BT131" s="27"/>
      <c r="BU131" s="27"/>
      <c r="BV131" s="28"/>
      <c r="BW131" s="39"/>
      <c r="BX131" s="40"/>
      <c r="BY131" s="26"/>
      <c r="BZ131" s="27"/>
      <c r="CA131" s="27"/>
      <c r="CB131" s="28"/>
      <c r="CC131" s="37"/>
      <c r="CD131" s="40"/>
    </row>
    <row r="132" spans="1:82" ht="34.15" customHeight="1" x14ac:dyDescent="0.25">
      <c r="A132" s="321"/>
      <c r="B132" s="322"/>
      <c r="C132" s="334"/>
      <c r="D132" s="334"/>
      <c r="E132" s="325"/>
      <c r="F132" s="325"/>
      <c r="G132" s="225"/>
      <c r="H132" s="121">
        <f t="shared" si="3"/>
        <v>0</v>
      </c>
      <c r="I132" s="122">
        <f t="shared" si="4"/>
        <v>0</v>
      </c>
      <c r="J132" s="117" t="s">
        <v>44</v>
      </c>
      <c r="K132" s="26"/>
      <c r="L132" s="27"/>
      <c r="M132" s="27"/>
      <c r="N132" s="28"/>
      <c r="O132" s="29"/>
      <c r="P132" s="30"/>
      <c r="Q132" s="26"/>
      <c r="R132" s="27"/>
      <c r="S132" s="27"/>
      <c r="T132" s="28"/>
      <c r="U132" s="31"/>
      <c r="V132" s="32"/>
      <c r="W132" s="26"/>
      <c r="X132" s="27"/>
      <c r="Y132" s="27"/>
      <c r="Z132" s="28"/>
      <c r="AA132" s="33"/>
      <c r="AB132" s="34"/>
      <c r="AC132" s="26"/>
      <c r="AD132" s="27"/>
      <c r="AE132" s="27"/>
      <c r="AF132" s="28"/>
      <c r="AG132" s="33"/>
      <c r="AH132" s="34"/>
      <c r="AI132" s="26"/>
      <c r="AJ132" s="27"/>
      <c r="AK132" s="27"/>
      <c r="AL132" s="28"/>
      <c r="AM132" s="33"/>
      <c r="AN132" s="34"/>
      <c r="AO132" s="26"/>
      <c r="AP132" s="27"/>
      <c r="AQ132" s="27"/>
      <c r="AR132" s="28"/>
      <c r="AS132" s="33"/>
      <c r="AT132" s="34"/>
      <c r="AU132" s="26"/>
      <c r="AV132" s="27"/>
      <c r="AW132" s="27"/>
      <c r="AX132" s="28"/>
      <c r="AY132" s="33"/>
      <c r="AZ132" s="34"/>
      <c r="BA132" s="26"/>
      <c r="BB132" s="27"/>
      <c r="BC132" s="27"/>
      <c r="BD132" s="28"/>
      <c r="BE132" s="33"/>
      <c r="BF132" s="34"/>
      <c r="BG132" s="26"/>
      <c r="BH132" s="27"/>
      <c r="BI132" s="27"/>
      <c r="BJ132" s="28"/>
      <c r="BK132" s="33"/>
      <c r="BL132" s="34"/>
      <c r="BM132" s="26"/>
      <c r="BN132" s="27"/>
      <c r="BO132" s="27"/>
      <c r="BP132" s="28"/>
      <c r="BQ132" s="31"/>
      <c r="BR132" s="34"/>
      <c r="BS132" s="26"/>
      <c r="BT132" s="27"/>
      <c r="BU132" s="27"/>
      <c r="BV132" s="28"/>
      <c r="BW132" s="33"/>
      <c r="BX132" s="34"/>
      <c r="BY132" s="26"/>
      <c r="BZ132" s="27"/>
      <c r="CA132" s="27"/>
      <c r="CB132" s="28"/>
      <c r="CC132" s="31"/>
      <c r="CD132" s="34"/>
    </row>
    <row r="133" spans="1:82" ht="34.15" customHeight="1" x14ac:dyDescent="0.25">
      <c r="A133" s="311">
        <v>63</v>
      </c>
      <c r="B133" s="313"/>
      <c r="C133" s="334"/>
      <c r="D133" s="334"/>
      <c r="E133" s="325"/>
      <c r="F133" s="326"/>
      <c r="G133" s="225"/>
      <c r="H133" s="118">
        <f t="shared" si="3"/>
        <v>0</v>
      </c>
      <c r="I133" s="119">
        <f t="shared" si="4"/>
        <v>0</v>
      </c>
      <c r="J133" s="120" t="s">
        <v>43</v>
      </c>
      <c r="K133" s="26"/>
      <c r="L133" s="27"/>
      <c r="M133" s="27"/>
      <c r="N133" s="28"/>
      <c r="O133" s="35"/>
      <c r="P133" s="36"/>
      <c r="Q133" s="26"/>
      <c r="R133" s="27"/>
      <c r="S133" s="27"/>
      <c r="T133" s="28"/>
      <c r="U133" s="37"/>
      <c r="V133" s="38"/>
      <c r="W133" s="26"/>
      <c r="X133" s="27"/>
      <c r="Y133" s="27"/>
      <c r="Z133" s="28"/>
      <c r="AA133" s="39"/>
      <c r="AB133" s="40"/>
      <c r="AC133" s="26"/>
      <c r="AD133" s="27"/>
      <c r="AE133" s="27"/>
      <c r="AF133" s="28"/>
      <c r="AG133" s="39"/>
      <c r="AH133" s="40"/>
      <c r="AI133" s="26"/>
      <c r="AJ133" s="27"/>
      <c r="AK133" s="27"/>
      <c r="AL133" s="28"/>
      <c r="AM133" s="39"/>
      <c r="AN133" s="40"/>
      <c r="AO133" s="26"/>
      <c r="AP133" s="27"/>
      <c r="AQ133" s="27"/>
      <c r="AR133" s="28"/>
      <c r="AS133" s="39"/>
      <c r="AT133" s="40"/>
      <c r="AU133" s="26"/>
      <c r="AV133" s="27"/>
      <c r="AW133" s="27"/>
      <c r="AX133" s="28"/>
      <c r="AY133" s="39"/>
      <c r="AZ133" s="40"/>
      <c r="BA133" s="26"/>
      <c r="BB133" s="27"/>
      <c r="BC133" s="27"/>
      <c r="BD133" s="28"/>
      <c r="BE133" s="39"/>
      <c r="BF133" s="40"/>
      <c r="BG133" s="26"/>
      <c r="BH133" s="27"/>
      <c r="BI133" s="27"/>
      <c r="BJ133" s="28"/>
      <c r="BK133" s="39"/>
      <c r="BL133" s="40"/>
      <c r="BM133" s="26"/>
      <c r="BN133" s="27"/>
      <c r="BO133" s="27"/>
      <c r="BP133" s="28"/>
      <c r="BQ133" s="37"/>
      <c r="BR133" s="40"/>
      <c r="BS133" s="26"/>
      <c r="BT133" s="27"/>
      <c r="BU133" s="27"/>
      <c r="BV133" s="28"/>
      <c r="BW133" s="39"/>
      <c r="BX133" s="40"/>
      <c r="BY133" s="26"/>
      <c r="BZ133" s="27"/>
      <c r="CA133" s="27"/>
      <c r="CB133" s="28"/>
      <c r="CC133" s="37"/>
      <c r="CD133" s="40"/>
    </row>
    <row r="134" spans="1:82" ht="34.15" customHeight="1" x14ac:dyDescent="0.25">
      <c r="A134" s="323"/>
      <c r="B134" s="322"/>
      <c r="C134" s="334"/>
      <c r="D134" s="334"/>
      <c r="E134" s="325"/>
      <c r="F134" s="325"/>
      <c r="G134" s="225"/>
      <c r="H134" s="121">
        <f t="shared" si="3"/>
        <v>0</v>
      </c>
      <c r="I134" s="122">
        <f t="shared" si="4"/>
        <v>0</v>
      </c>
      <c r="J134" s="117" t="s">
        <v>44</v>
      </c>
      <c r="K134" s="26"/>
      <c r="L134" s="27"/>
      <c r="M134" s="27"/>
      <c r="N134" s="28"/>
      <c r="O134" s="29"/>
      <c r="P134" s="30"/>
      <c r="Q134" s="26"/>
      <c r="R134" s="27"/>
      <c r="S134" s="27"/>
      <c r="T134" s="28"/>
      <c r="U134" s="31"/>
      <c r="V134" s="32"/>
      <c r="W134" s="26"/>
      <c r="X134" s="27"/>
      <c r="Y134" s="27"/>
      <c r="Z134" s="28"/>
      <c r="AA134" s="33"/>
      <c r="AB134" s="34"/>
      <c r="AC134" s="26"/>
      <c r="AD134" s="27"/>
      <c r="AE134" s="27"/>
      <c r="AF134" s="28"/>
      <c r="AG134" s="33"/>
      <c r="AH134" s="34"/>
      <c r="AI134" s="26"/>
      <c r="AJ134" s="27"/>
      <c r="AK134" s="27"/>
      <c r="AL134" s="28"/>
      <c r="AM134" s="33"/>
      <c r="AN134" s="34"/>
      <c r="AO134" s="26"/>
      <c r="AP134" s="27"/>
      <c r="AQ134" s="27"/>
      <c r="AR134" s="28"/>
      <c r="AS134" s="33"/>
      <c r="AT134" s="34"/>
      <c r="AU134" s="26"/>
      <c r="AV134" s="27"/>
      <c r="AW134" s="27"/>
      <c r="AX134" s="28"/>
      <c r="AY134" s="33"/>
      <c r="AZ134" s="34"/>
      <c r="BA134" s="26"/>
      <c r="BB134" s="27"/>
      <c r="BC134" s="27"/>
      <c r="BD134" s="28"/>
      <c r="BE134" s="33"/>
      <c r="BF134" s="34"/>
      <c r="BG134" s="26"/>
      <c r="BH134" s="27"/>
      <c r="BI134" s="27"/>
      <c r="BJ134" s="28"/>
      <c r="BK134" s="33"/>
      <c r="BL134" s="34"/>
      <c r="BM134" s="26"/>
      <c r="BN134" s="27"/>
      <c r="BO134" s="27"/>
      <c r="BP134" s="28"/>
      <c r="BQ134" s="31"/>
      <c r="BR134" s="34"/>
      <c r="BS134" s="26"/>
      <c r="BT134" s="27"/>
      <c r="BU134" s="27"/>
      <c r="BV134" s="28"/>
      <c r="BW134" s="33"/>
      <c r="BX134" s="34"/>
      <c r="BY134" s="26"/>
      <c r="BZ134" s="27"/>
      <c r="CA134" s="27"/>
      <c r="CB134" s="28"/>
      <c r="CC134" s="31"/>
      <c r="CD134" s="34"/>
    </row>
    <row r="135" spans="1:82" ht="34.15" customHeight="1" x14ac:dyDescent="0.25">
      <c r="A135" s="321">
        <v>64</v>
      </c>
      <c r="B135" s="313"/>
      <c r="C135" s="328"/>
      <c r="D135" s="328"/>
      <c r="E135" s="332"/>
      <c r="F135" s="326"/>
      <c r="G135" s="225"/>
      <c r="H135" s="118">
        <f t="shared" si="3"/>
        <v>0</v>
      </c>
      <c r="I135" s="119">
        <f t="shared" si="4"/>
        <v>0</v>
      </c>
      <c r="J135" s="120" t="s">
        <v>43</v>
      </c>
      <c r="K135" s="26"/>
      <c r="L135" s="27"/>
      <c r="M135" s="27"/>
      <c r="N135" s="28"/>
      <c r="O135" s="35"/>
      <c r="P135" s="36"/>
      <c r="Q135" s="26"/>
      <c r="R135" s="27"/>
      <c r="S135" s="27"/>
      <c r="T135" s="28"/>
      <c r="U135" s="37"/>
      <c r="V135" s="38"/>
      <c r="W135" s="26"/>
      <c r="X135" s="27"/>
      <c r="Y135" s="27"/>
      <c r="Z135" s="28"/>
      <c r="AA135" s="39"/>
      <c r="AB135" s="40"/>
      <c r="AC135" s="26"/>
      <c r="AD135" s="27"/>
      <c r="AE135" s="27"/>
      <c r="AF135" s="28"/>
      <c r="AG135" s="39"/>
      <c r="AH135" s="40"/>
      <c r="AI135" s="26"/>
      <c r="AJ135" s="27"/>
      <c r="AK135" s="27"/>
      <c r="AL135" s="28"/>
      <c r="AM135" s="39"/>
      <c r="AN135" s="40"/>
      <c r="AO135" s="26"/>
      <c r="AP135" s="27"/>
      <c r="AQ135" s="27"/>
      <c r="AR135" s="28"/>
      <c r="AS135" s="39"/>
      <c r="AT135" s="40"/>
      <c r="AU135" s="26"/>
      <c r="AV135" s="27"/>
      <c r="AW135" s="27"/>
      <c r="AX135" s="28"/>
      <c r="AY135" s="39"/>
      <c r="AZ135" s="40"/>
      <c r="BA135" s="26"/>
      <c r="BB135" s="27"/>
      <c r="BC135" s="27"/>
      <c r="BD135" s="28"/>
      <c r="BE135" s="39"/>
      <c r="BF135" s="40"/>
      <c r="BG135" s="26"/>
      <c r="BH135" s="27"/>
      <c r="BI135" s="27"/>
      <c r="BJ135" s="28"/>
      <c r="BK135" s="39"/>
      <c r="BL135" s="40"/>
      <c r="BM135" s="26"/>
      <c r="BN135" s="27"/>
      <c r="BO135" s="27"/>
      <c r="BP135" s="28"/>
      <c r="BQ135" s="37"/>
      <c r="BR135" s="40"/>
      <c r="BS135" s="26"/>
      <c r="BT135" s="27"/>
      <c r="BU135" s="27"/>
      <c r="BV135" s="28"/>
      <c r="BW135" s="39"/>
      <c r="BX135" s="40"/>
      <c r="BY135" s="26"/>
      <c r="BZ135" s="27"/>
      <c r="CA135" s="27"/>
      <c r="CB135" s="28"/>
      <c r="CC135" s="37"/>
      <c r="CD135" s="40"/>
    </row>
    <row r="136" spans="1:82" ht="34.15" customHeight="1" x14ac:dyDescent="0.25">
      <c r="A136" s="321"/>
      <c r="B136" s="322"/>
      <c r="C136" s="328"/>
      <c r="D136" s="328"/>
      <c r="E136" s="332"/>
      <c r="F136" s="326"/>
      <c r="G136" s="225"/>
      <c r="H136" s="121">
        <f t="shared" si="3"/>
        <v>0</v>
      </c>
      <c r="I136" s="122">
        <f t="shared" si="4"/>
        <v>0</v>
      </c>
      <c r="J136" s="117" t="s">
        <v>44</v>
      </c>
      <c r="K136" s="26"/>
      <c r="L136" s="27"/>
      <c r="M136" s="27"/>
      <c r="N136" s="28"/>
      <c r="O136" s="29"/>
      <c r="P136" s="30"/>
      <c r="Q136" s="26"/>
      <c r="R136" s="27"/>
      <c r="S136" s="27"/>
      <c r="T136" s="28"/>
      <c r="U136" s="31"/>
      <c r="V136" s="32"/>
      <c r="W136" s="26"/>
      <c r="X136" s="27"/>
      <c r="Y136" s="27"/>
      <c r="Z136" s="28"/>
      <c r="AA136" s="33"/>
      <c r="AB136" s="34"/>
      <c r="AC136" s="26"/>
      <c r="AD136" s="27"/>
      <c r="AE136" s="27"/>
      <c r="AF136" s="28"/>
      <c r="AG136" s="33"/>
      <c r="AH136" s="34"/>
      <c r="AI136" s="26"/>
      <c r="AJ136" s="27"/>
      <c r="AK136" s="27"/>
      <c r="AL136" s="28"/>
      <c r="AM136" s="33"/>
      <c r="AN136" s="34"/>
      <c r="AO136" s="26"/>
      <c r="AP136" s="27"/>
      <c r="AQ136" s="27"/>
      <c r="AR136" s="28"/>
      <c r="AS136" s="33"/>
      <c r="AT136" s="34"/>
      <c r="AU136" s="26"/>
      <c r="AV136" s="27"/>
      <c r="AW136" s="27"/>
      <c r="AX136" s="28"/>
      <c r="AY136" s="33"/>
      <c r="AZ136" s="34"/>
      <c r="BA136" s="26"/>
      <c r="BB136" s="27"/>
      <c r="BC136" s="27"/>
      <c r="BD136" s="28"/>
      <c r="BE136" s="33"/>
      <c r="BF136" s="34"/>
      <c r="BG136" s="26"/>
      <c r="BH136" s="27"/>
      <c r="BI136" s="27"/>
      <c r="BJ136" s="28"/>
      <c r="BK136" s="33"/>
      <c r="BL136" s="34"/>
      <c r="BM136" s="26"/>
      <c r="BN136" s="27"/>
      <c r="BO136" s="27"/>
      <c r="BP136" s="28"/>
      <c r="BQ136" s="31"/>
      <c r="BR136" s="34"/>
      <c r="BS136" s="26"/>
      <c r="BT136" s="27"/>
      <c r="BU136" s="27"/>
      <c r="BV136" s="28"/>
      <c r="BW136" s="33"/>
      <c r="BX136" s="34"/>
      <c r="BY136" s="26"/>
      <c r="BZ136" s="27"/>
      <c r="CA136" s="27"/>
      <c r="CB136" s="28"/>
      <c r="CC136" s="31"/>
      <c r="CD136" s="34"/>
    </row>
    <row r="137" spans="1:82" ht="34.15" customHeight="1" x14ac:dyDescent="0.25">
      <c r="A137" s="311">
        <v>65</v>
      </c>
      <c r="B137" s="313"/>
      <c r="C137" s="328"/>
      <c r="D137" s="328"/>
      <c r="E137" s="332"/>
      <c r="F137" s="326"/>
      <c r="G137" s="225"/>
      <c r="H137" s="118">
        <f t="shared" si="3"/>
        <v>0</v>
      </c>
      <c r="I137" s="119">
        <f t="shared" si="4"/>
        <v>0</v>
      </c>
      <c r="J137" s="120" t="s">
        <v>43</v>
      </c>
      <c r="K137" s="26"/>
      <c r="L137" s="27"/>
      <c r="M137" s="27"/>
      <c r="N137" s="28"/>
      <c r="O137" s="35"/>
      <c r="P137" s="36"/>
      <c r="Q137" s="26"/>
      <c r="R137" s="27"/>
      <c r="S137" s="27"/>
      <c r="T137" s="28"/>
      <c r="U137" s="37"/>
      <c r="V137" s="38"/>
      <c r="W137" s="26"/>
      <c r="X137" s="27"/>
      <c r="Y137" s="27"/>
      <c r="Z137" s="28"/>
      <c r="AA137" s="39"/>
      <c r="AB137" s="40"/>
      <c r="AC137" s="26"/>
      <c r="AD137" s="27"/>
      <c r="AE137" s="27"/>
      <c r="AF137" s="28"/>
      <c r="AG137" s="39"/>
      <c r="AH137" s="40"/>
      <c r="AI137" s="26"/>
      <c r="AJ137" s="27"/>
      <c r="AK137" s="27"/>
      <c r="AL137" s="28"/>
      <c r="AM137" s="39"/>
      <c r="AN137" s="40"/>
      <c r="AO137" s="26"/>
      <c r="AP137" s="27"/>
      <c r="AQ137" s="27"/>
      <c r="AR137" s="28"/>
      <c r="AS137" s="39"/>
      <c r="AT137" s="40"/>
      <c r="AU137" s="26"/>
      <c r="AV137" s="27"/>
      <c r="AW137" s="27"/>
      <c r="AX137" s="28"/>
      <c r="AY137" s="39"/>
      <c r="AZ137" s="40"/>
      <c r="BA137" s="26"/>
      <c r="BB137" s="27"/>
      <c r="BC137" s="27"/>
      <c r="BD137" s="28"/>
      <c r="BE137" s="39"/>
      <c r="BF137" s="40"/>
      <c r="BG137" s="26"/>
      <c r="BH137" s="27"/>
      <c r="BI137" s="27"/>
      <c r="BJ137" s="28"/>
      <c r="BK137" s="39"/>
      <c r="BL137" s="40"/>
      <c r="BM137" s="26"/>
      <c r="BN137" s="27"/>
      <c r="BO137" s="27"/>
      <c r="BP137" s="28"/>
      <c r="BQ137" s="37"/>
      <c r="BR137" s="40"/>
      <c r="BS137" s="26"/>
      <c r="BT137" s="27"/>
      <c r="BU137" s="27"/>
      <c r="BV137" s="28"/>
      <c r="BW137" s="39"/>
      <c r="BX137" s="40"/>
      <c r="BY137" s="26"/>
      <c r="BZ137" s="27"/>
      <c r="CA137" s="27"/>
      <c r="CB137" s="28"/>
      <c r="CC137" s="37"/>
      <c r="CD137" s="40"/>
    </row>
    <row r="138" spans="1:82" ht="34.15" customHeight="1" x14ac:dyDescent="0.25">
      <c r="A138" s="323"/>
      <c r="B138" s="322"/>
      <c r="C138" s="328"/>
      <c r="D138" s="328"/>
      <c r="E138" s="332"/>
      <c r="F138" s="326"/>
      <c r="G138" s="225"/>
      <c r="H138" s="121">
        <f t="shared" si="3"/>
        <v>0</v>
      </c>
      <c r="I138" s="122">
        <f t="shared" si="4"/>
        <v>0</v>
      </c>
      <c r="J138" s="117" t="s">
        <v>44</v>
      </c>
      <c r="K138" s="26"/>
      <c r="L138" s="27"/>
      <c r="M138" s="27"/>
      <c r="N138" s="28"/>
      <c r="O138" s="29"/>
      <c r="P138" s="30"/>
      <c r="Q138" s="26"/>
      <c r="R138" s="27"/>
      <c r="S138" s="27"/>
      <c r="T138" s="28"/>
      <c r="U138" s="31"/>
      <c r="V138" s="32"/>
      <c r="W138" s="26"/>
      <c r="X138" s="27"/>
      <c r="Y138" s="27"/>
      <c r="Z138" s="28"/>
      <c r="AA138" s="33"/>
      <c r="AB138" s="34"/>
      <c r="AC138" s="26"/>
      <c r="AD138" s="27"/>
      <c r="AE138" s="27"/>
      <c r="AF138" s="28"/>
      <c r="AG138" s="33"/>
      <c r="AH138" s="34"/>
      <c r="AI138" s="26"/>
      <c r="AJ138" s="27"/>
      <c r="AK138" s="27"/>
      <c r="AL138" s="28"/>
      <c r="AM138" s="33"/>
      <c r="AN138" s="34"/>
      <c r="AO138" s="26"/>
      <c r="AP138" s="27"/>
      <c r="AQ138" s="27"/>
      <c r="AR138" s="28"/>
      <c r="AS138" s="33"/>
      <c r="AT138" s="34"/>
      <c r="AU138" s="26"/>
      <c r="AV138" s="27"/>
      <c r="AW138" s="27"/>
      <c r="AX138" s="28"/>
      <c r="AY138" s="33"/>
      <c r="AZ138" s="34"/>
      <c r="BA138" s="26"/>
      <c r="BB138" s="27"/>
      <c r="BC138" s="27"/>
      <c r="BD138" s="28"/>
      <c r="BE138" s="33"/>
      <c r="BF138" s="34"/>
      <c r="BG138" s="26"/>
      <c r="BH138" s="27"/>
      <c r="BI138" s="27"/>
      <c r="BJ138" s="28"/>
      <c r="BK138" s="33"/>
      <c r="BL138" s="34"/>
      <c r="BM138" s="26"/>
      <c r="BN138" s="27"/>
      <c r="BO138" s="27"/>
      <c r="BP138" s="28"/>
      <c r="BQ138" s="31"/>
      <c r="BR138" s="34"/>
      <c r="BS138" s="26"/>
      <c r="BT138" s="27"/>
      <c r="BU138" s="27"/>
      <c r="BV138" s="28"/>
      <c r="BW138" s="33"/>
      <c r="BX138" s="34"/>
      <c r="BY138" s="26"/>
      <c r="BZ138" s="27"/>
      <c r="CA138" s="27"/>
      <c r="CB138" s="28"/>
      <c r="CC138" s="31"/>
      <c r="CD138" s="34"/>
    </row>
    <row r="139" spans="1:82" ht="34.15" customHeight="1" x14ac:dyDescent="0.25">
      <c r="A139" s="321">
        <v>66</v>
      </c>
      <c r="B139" s="313"/>
      <c r="C139" s="324"/>
      <c r="D139" s="324"/>
      <c r="E139" s="317"/>
      <c r="F139" s="326"/>
      <c r="G139" s="225"/>
      <c r="H139" s="118">
        <f t="shared" si="3"/>
        <v>0</v>
      </c>
      <c r="I139" s="119">
        <f t="shared" si="4"/>
        <v>0</v>
      </c>
      <c r="J139" s="120" t="s">
        <v>43</v>
      </c>
      <c r="K139" s="26"/>
      <c r="L139" s="27"/>
      <c r="M139" s="27"/>
      <c r="N139" s="28"/>
      <c r="O139" s="35"/>
      <c r="P139" s="36"/>
      <c r="Q139" s="26"/>
      <c r="R139" s="27"/>
      <c r="S139" s="27"/>
      <c r="T139" s="28"/>
      <c r="U139" s="37"/>
      <c r="V139" s="38"/>
      <c r="W139" s="26"/>
      <c r="X139" s="27"/>
      <c r="Y139" s="27"/>
      <c r="Z139" s="28"/>
      <c r="AA139" s="39"/>
      <c r="AB139" s="40"/>
      <c r="AC139" s="26"/>
      <c r="AD139" s="27"/>
      <c r="AE139" s="27"/>
      <c r="AF139" s="28"/>
      <c r="AG139" s="39"/>
      <c r="AH139" s="40"/>
      <c r="AI139" s="26"/>
      <c r="AJ139" s="27"/>
      <c r="AK139" s="27"/>
      <c r="AL139" s="28"/>
      <c r="AM139" s="39"/>
      <c r="AN139" s="40"/>
      <c r="AO139" s="26"/>
      <c r="AP139" s="27"/>
      <c r="AQ139" s="27"/>
      <c r="AR139" s="28"/>
      <c r="AS139" s="39"/>
      <c r="AT139" s="40"/>
      <c r="AU139" s="26"/>
      <c r="AV139" s="27"/>
      <c r="AW139" s="27"/>
      <c r="AX139" s="28"/>
      <c r="AY139" s="39"/>
      <c r="AZ139" s="40"/>
      <c r="BA139" s="26"/>
      <c r="BB139" s="27"/>
      <c r="BC139" s="27"/>
      <c r="BD139" s="28"/>
      <c r="BE139" s="39"/>
      <c r="BF139" s="40"/>
      <c r="BG139" s="26"/>
      <c r="BH139" s="27"/>
      <c r="BI139" s="27"/>
      <c r="BJ139" s="28"/>
      <c r="BK139" s="39"/>
      <c r="BL139" s="40"/>
      <c r="BM139" s="26"/>
      <c r="BN139" s="27"/>
      <c r="BO139" s="27"/>
      <c r="BP139" s="28"/>
      <c r="BQ139" s="37"/>
      <c r="BR139" s="40"/>
      <c r="BS139" s="26"/>
      <c r="BT139" s="27"/>
      <c r="BU139" s="27"/>
      <c r="BV139" s="28"/>
      <c r="BW139" s="39"/>
      <c r="BX139" s="40"/>
      <c r="BY139" s="26"/>
      <c r="BZ139" s="27"/>
      <c r="CA139" s="27"/>
      <c r="CB139" s="28"/>
      <c r="CC139" s="37"/>
      <c r="CD139" s="40"/>
    </row>
    <row r="140" spans="1:82" ht="34.15" customHeight="1" x14ac:dyDescent="0.25">
      <c r="A140" s="321"/>
      <c r="B140" s="322"/>
      <c r="C140" s="324"/>
      <c r="D140" s="324"/>
      <c r="E140" s="317"/>
      <c r="F140" s="326"/>
      <c r="G140" s="225"/>
      <c r="H140" s="121">
        <f t="shared" ref="H140:H174" si="5">+O140+U140+AA140+AG140+AM140+AS140+AY140+BE140+BK140+BQ140+BW140+CC140</f>
        <v>0</v>
      </c>
      <c r="I140" s="122">
        <f t="shared" ref="I140:I174" si="6">+P140+V140+AB140+AH140+AN140+AT140+AZ140+BF140+BL140+BR140+BX140+CD140</f>
        <v>0</v>
      </c>
      <c r="J140" s="117" t="s">
        <v>44</v>
      </c>
      <c r="K140" s="26"/>
      <c r="L140" s="27"/>
      <c r="M140" s="27"/>
      <c r="N140" s="28"/>
      <c r="O140" s="29"/>
      <c r="P140" s="30"/>
      <c r="Q140" s="26"/>
      <c r="R140" s="27"/>
      <c r="S140" s="27"/>
      <c r="T140" s="28"/>
      <c r="U140" s="31"/>
      <c r="V140" s="32"/>
      <c r="W140" s="26"/>
      <c r="X140" s="27"/>
      <c r="Y140" s="27"/>
      <c r="Z140" s="28"/>
      <c r="AA140" s="33"/>
      <c r="AB140" s="34"/>
      <c r="AC140" s="26"/>
      <c r="AD140" s="27"/>
      <c r="AE140" s="27"/>
      <c r="AF140" s="28"/>
      <c r="AG140" s="33"/>
      <c r="AH140" s="34"/>
      <c r="AI140" s="26"/>
      <c r="AJ140" s="27"/>
      <c r="AK140" s="27"/>
      <c r="AL140" s="28"/>
      <c r="AM140" s="33"/>
      <c r="AN140" s="34"/>
      <c r="AO140" s="26"/>
      <c r="AP140" s="27"/>
      <c r="AQ140" s="27"/>
      <c r="AR140" s="28"/>
      <c r="AS140" s="33"/>
      <c r="AT140" s="34"/>
      <c r="AU140" s="26"/>
      <c r="AV140" s="27"/>
      <c r="AW140" s="27"/>
      <c r="AX140" s="28"/>
      <c r="AY140" s="33"/>
      <c r="AZ140" s="34"/>
      <c r="BA140" s="26"/>
      <c r="BB140" s="27"/>
      <c r="BC140" s="27"/>
      <c r="BD140" s="28"/>
      <c r="BE140" s="33"/>
      <c r="BF140" s="34"/>
      <c r="BG140" s="26"/>
      <c r="BH140" s="27"/>
      <c r="BI140" s="27"/>
      <c r="BJ140" s="28"/>
      <c r="BK140" s="33"/>
      <c r="BL140" s="34"/>
      <c r="BM140" s="26"/>
      <c r="BN140" s="27"/>
      <c r="BO140" s="27"/>
      <c r="BP140" s="28"/>
      <c r="BQ140" s="31"/>
      <c r="BR140" s="34"/>
      <c r="BS140" s="26"/>
      <c r="BT140" s="27"/>
      <c r="BU140" s="27"/>
      <c r="BV140" s="28"/>
      <c r="BW140" s="33"/>
      <c r="BX140" s="34"/>
      <c r="BY140" s="26"/>
      <c r="BZ140" s="27"/>
      <c r="CA140" s="27"/>
      <c r="CB140" s="28"/>
      <c r="CC140" s="31"/>
      <c r="CD140" s="34"/>
    </row>
    <row r="141" spans="1:82" ht="34.15" customHeight="1" x14ac:dyDescent="0.25">
      <c r="A141" s="311">
        <v>67</v>
      </c>
      <c r="B141" s="313"/>
      <c r="C141" s="324"/>
      <c r="D141" s="324"/>
      <c r="E141" s="333"/>
      <c r="F141" s="326"/>
      <c r="G141" s="225"/>
      <c r="H141" s="118">
        <f t="shared" si="5"/>
        <v>0</v>
      </c>
      <c r="I141" s="119">
        <f t="shared" si="6"/>
        <v>0</v>
      </c>
      <c r="J141" s="120" t="s">
        <v>43</v>
      </c>
      <c r="K141" s="26"/>
      <c r="L141" s="27"/>
      <c r="M141" s="27"/>
      <c r="N141" s="28"/>
      <c r="O141" s="35"/>
      <c r="P141" s="36"/>
      <c r="Q141" s="26"/>
      <c r="R141" s="27"/>
      <c r="S141" s="27"/>
      <c r="T141" s="28"/>
      <c r="U141" s="37"/>
      <c r="V141" s="38"/>
      <c r="W141" s="26"/>
      <c r="X141" s="27"/>
      <c r="Y141" s="27"/>
      <c r="Z141" s="28"/>
      <c r="AA141" s="39"/>
      <c r="AB141" s="40"/>
      <c r="AC141" s="26"/>
      <c r="AD141" s="27"/>
      <c r="AE141" s="27"/>
      <c r="AF141" s="28"/>
      <c r="AG141" s="39"/>
      <c r="AH141" s="40"/>
      <c r="AI141" s="26"/>
      <c r="AJ141" s="27"/>
      <c r="AK141" s="27"/>
      <c r="AL141" s="28"/>
      <c r="AM141" s="39"/>
      <c r="AN141" s="40"/>
      <c r="AO141" s="26"/>
      <c r="AP141" s="27"/>
      <c r="AQ141" s="27"/>
      <c r="AR141" s="28"/>
      <c r="AS141" s="39"/>
      <c r="AT141" s="40"/>
      <c r="AU141" s="26"/>
      <c r="AV141" s="27"/>
      <c r="AW141" s="27"/>
      <c r="AX141" s="28"/>
      <c r="AY141" s="39"/>
      <c r="AZ141" s="40"/>
      <c r="BA141" s="26"/>
      <c r="BB141" s="27"/>
      <c r="BC141" s="27"/>
      <c r="BD141" s="28"/>
      <c r="BE141" s="39"/>
      <c r="BF141" s="40"/>
      <c r="BG141" s="26"/>
      <c r="BH141" s="27"/>
      <c r="BI141" s="27"/>
      <c r="BJ141" s="28"/>
      <c r="BK141" s="39"/>
      <c r="BL141" s="40"/>
      <c r="BM141" s="26"/>
      <c r="BN141" s="27"/>
      <c r="BO141" s="27"/>
      <c r="BP141" s="28"/>
      <c r="BQ141" s="37"/>
      <c r="BR141" s="40"/>
      <c r="BS141" s="26"/>
      <c r="BT141" s="27"/>
      <c r="BU141" s="27"/>
      <c r="BV141" s="28"/>
      <c r="BW141" s="39"/>
      <c r="BX141" s="40"/>
      <c r="BY141" s="26"/>
      <c r="BZ141" s="27"/>
      <c r="CA141" s="27"/>
      <c r="CB141" s="28"/>
      <c r="CC141" s="37"/>
      <c r="CD141" s="40"/>
    </row>
    <row r="142" spans="1:82" ht="34.15" customHeight="1" x14ac:dyDescent="0.25">
      <c r="A142" s="323"/>
      <c r="B142" s="322"/>
      <c r="C142" s="324"/>
      <c r="D142" s="324"/>
      <c r="E142" s="333"/>
      <c r="F142" s="326"/>
      <c r="G142" s="225"/>
      <c r="H142" s="121">
        <f t="shared" si="5"/>
        <v>0</v>
      </c>
      <c r="I142" s="122">
        <f t="shared" si="6"/>
        <v>0</v>
      </c>
      <c r="J142" s="117" t="s">
        <v>44</v>
      </c>
      <c r="K142" s="26"/>
      <c r="L142" s="27"/>
      <c r="M142" s="27"/>
      <c r="N142" s="28"/>
      <c r="O142" s="29"/>
      <c r="P142" s="30"/>
      <c r="Q142" s="26"/>
      <c r="R142" s="27"/>
      <c r="S142" s="27"/>
      <c r="T142" s="28"/>
      <c r="U142" s="31"/>
      <c r="V142" s="32"/>
      <c r="W142" s="26"/>
      <c r="X142" s="27"/>
      <c r="Y142" s="27"/>
      <c r="Z142" s="28"/>
      <c r="AA142" s="33"/>
      <c r="AB142" s="34"/>
      <c r="AC142" s="26"/>
      <c r="AD142" s="27"/>
      <c r="AE142" s="27"/>
      <c r="AF142" s="28"/>
      <c r="AG142" s="33"/>
      <c r="AH142" s="34"/>
      <c r="AI142" s="26"/>
      <c r="AJ142" s="27"/>
      <c r="AK142" s="27"/>
      <c r="AL142" s="28"/>
      <c r="AM142" s="33"/>
      <c r="AN142" s="34"/>
      <c r="AO142" s="26"/>
      <c r="AP142" s="27"/>
      <c r="AQ142" s="27"/>
      <c r="AR142" s="28"/>
      <c r="AS142" s="33"/>
      <c r="AT142" s="34"/>
      <c r="AU142" s="26"/>
      <c r="AV142" s="27"/>
      <c r="AW142" s="27"/>
      <c r="AX142" s="28"/>
      <c r="AY142" s="33"/>
      <c r="AZ142" s="34"/>
      <c r="BA142" s="26"/>
      <c r="BB142" s="27"/>
      <c r="BC142" s="27"/>
      <c r="BD142" s="28"/>
      <c r="BE142" s="33"/>
      <c r="BF142" s="34"/>
      <c r="BG142" s="26"/>
      <c r="BH142" s="27"/>
      <c r="BI142" s="27"/>
      <c r="BJ142" s="28"/>
      <c r="BK142" s="33"/>
      <c r="BL142" s="34"/>
      <c r="BM142" s="26"/>
      <c r="BN142" s="27"/>
      <c r="BO142" s="27"/>
      <c r="BP142" s="28"/>
      <c r="BQ142" s="31"/>
      <c r="BR142" s="34"/>
      <c r="BS142" s="26"/>
      <c r="BT142" s="27"/>
      <c r="BU142" s="27"/>
      <c r="BV142" s="28"/>
      <c r="BW142" s="33"/>
      <c r="BX142" s="34"/>
      <c r="BY142" s="26"/>
      <c r="BZ142" s="27"/>
      <c r="CA142" s="27"/>
      <c r="CB142" s="28"/>
      <c r="CC142" s="31"/>
      <c r="CD142" s="34"/>
    </row>
    <row r="143" spans="1:82" ht="34.15" customHeight="1" x14ac:dyDescent="0.25">
      <c r="A143" s="321">
        <v>68</v>
      </c>
      <c r="B143" s="313"/>
      <c r="C143" s="324"/>
      <c r="D143" s="324"/>
      <c r="E143" s="332"/>
      <c r="F143" s="326"/>
      <c r="G143" s="225"/>
      <c r="H143" s="118">
        <f t="shared" si="5"/>
        <v>0</v>
      </c>
      <c r="I143" s="119">
        <f t="shared" si="6"/>
        <v>0</v>
      </c>
      <c r="J143" s="120" t="s">
        <v>43</v>
      </c>
      <c r="K143" s="26"/>
      <c r="L143" s="27"/>
      <c r="M143" s="27"/>
      <c r="N143" s="28"/>
      <c r="O143" s="35"/>
      <c r="P143" s="36"/>
      <c r="Q143" s="26"/>
      <c r="R143" s="27"/>
      <c r="S143" s="27"/>
      <c r="T143" s="28"/>
      <c r="U143" s="37"/>
      <c r="V143" s="38"/>
      <c r="W143" s="26"/>
      <c r="X143" s="27"/>
      <c r="Y143" s="27"/>
      <c r="Z143" s="28"/>
      <c r="AA143" s="39"/>
      <c r="AB143" s="40"/>
      <c r="AC143" s="26"/>
      <c r="AD143" s="27"/>
      <c r="AE143" s="27"/>
      <c r="AF143" s="28"/>
      <c r="AG143" s="39"/>
      <c r="AH143" s="40"/>
      <c r="AI143" s="26"/>
      <c r="AJ143" s="27"/>
      <c r="AK143" s="27"/>
      <c r="AL143" s="28"/>
      <c r="AM143" s="39"/>
      <c r="AN143" s="40"/>
      <c r="AO143" s="26"/>
      <c r="AP143" s="27"/>
      <c r="AQ143" s="27"/>
      <c r="AR143" s="28"/>
      <c r="AS143" s="39"/>
      <c r="AT143" s="40"/>
      <c r="AU143" s="26"/>
      <c r="AV143" s="27"/>
      <c r="AW143" s="27"/>
      <c r="AX143" s="28"/>
      <c r="AY143" s="39"/>
      <c r="AZ143" s="40"/>
      <c r="BA143" s="26"/>
      <c r="BB143" s="27"/>
      <c r="BC143" s="27"/>
      <c r="BD143" s="28"/>
      <c r="BE143" s="39"/>
      <c r="BF143" s="40"/>
      <c r="BG143" s="26"/>
      <c r="BH143" s="27"/>
      <c r="BI143" s="27"/>
      <c r="BJ143" s="28"/>
      <c r="BK143" s="39"/>
      <c r="BL143" s="40"/>
      <c r="BM143" s="26"/>
      <c r="BN143" s="27"/>
      <c r="BO143" s="27"/>
      <c r="BP143" s="28"/>
      <c r="BQ143" s="37"/>
      <c r="BR143" s="40"/>
      <c r="BS143" s="26"/>
      <c r="BT143" s="27"/>
      <c r="BU143" s="27"/>
      <c r="BV143" s="28"/>
      <c r="BW143" s="39"/>
      <c r="BX143" s="40"/>
      <c r="BY143" s="26"/>
      <c r="BZ143" s="27"/>
      <c r="CA143" s="27"/>
      <c r="CB143" s="28"/>
      <c r="CC143" s="37"/>
      <c r="CD143" s="40"/>
    </row>
    <row r="144" spans="1:82" ht="34.15" customHeight="1" x14ac:dyDescent="0.25">
      <c r="A144" s="321"/>
      <c r="B144" s="322"/>
      <c r="C144" s="324"/>
      <c r="D144" s="324"/>
      <c r="E144" s="332"/>
      <c r="F144" s="326"/>
      <c r="G144" s="225"/>
      <c r="H144" s="121">
        <f t="shared" si="5"/>
        <v>0</v>
      </c>
      <c r="I144" s="122">
        <f t="shared" si="6"/>
        <v>0</v>
      </c>
      <c r="J144" s="117" t="s">
        <v>44</v>
      </c>
      <c r="K144" s="26"/>
      <c r="L144" s="27"/>
      <c r="M144" s="27"/>
      <c r="N144" s="28"/>
      <c r="O144" s="29"/>
      <c r="P144" s="30"/>
      <c r="Q144" s="26"/>
      <c r="R144" s="27"/>
      <c r="S144" s="27"/>
      <c r="T144" s="28"/>
      <c r="U144" s="31"/>
      <c r="V144" s="32"/>
      <c r="W144" s="26"/>
      <c r="X144" s="27"/>
      <c r="Y144" s="27"/>
      <c r="Z144" s="28"/>
      <c r="AA144" s="33"/>
      <c r="AB144" s="34"/>
      <c r="AC144" s="26"/>
      <c r="AD144" s="27"/>
      <c r="AE144" s="27"/>
      <c r="AF144" s="28"/>
      <c r="AG144" s="33"/>
      <c r="AH144" s="34"/>
      <c r="AI144" s="26"/>
      <c r="AJ144" s="27"/>
      <c r="AK144" s="27"/>
      <c r="AL144" s="28"/>
      <c r="AM144" s="33"/>
      <c r="AN144" s="34"/>
      <c r="AO144" s="26"/>
      <c r="AP144" s="27"/>
      <c r="AQ144" s="27"/>
      <c r="AR144" s="28"/>
      <c r="AS144" s="33"/>
      <c r="AT144" s="34"/>
      <c r="AU144" s="26"/>
      <c r="AV144" s="27"/>
      <c r="AW144" s="27"/>
      <c r="AX144" s="28"/>
      <c r="AY144" s="33"/>
      <c r="AZ144" s="34"/>
      <c r="BA144" s="26"/>
      <c r="BB144" s="27"/>
      <c r="BC144" s="27"/>
      <c r="BD144" s="28"/>
      <c r="BE144" s="33"/>
      <c r="BF144" s="34"/>
      <c r="BG144" s="26"/>
      <c r="BH144" s="27"/>
      <c r="BI144" s="27"/>
      <c r="BJ144" s="28"/>
      <c r="BK144" s="33"/>
      <c r="BL144" s="34"/>
      <c r="BM144" s="26"/>
      <c r="BN144" s="27"/>
      <c r="BO144" s="27"/>
      <c r="BP144" s="28"/>
      <c r="BQ144" s="31"/>
      <c r="BR144" s="34"/>
      <c r="BS144" s="26"/>
      <c r="BT144" s="27"/>
      <c r="BU144" s="27"/>
      <c r="BV144" s="28"/>
      <c r="BW144" s="33"/>
      <c r="BX144" s="34"/>
      <c r="BY144" s="26"/>
      <c r="BZ144" s="27"/>
      <c r="CA144" s="27"/>
      <c r="CB144" s="28"/>
      <c r="CC144" s="31"/>
      <c r="CD144" s="34"/>
    </row>
    <row r="145" spans="1:83" ht="34.15" customHeight="1" x14ac:dyDescent="0.25">
      <c r="A145" s="311">
        <v>69</v>
      </c>
      <c r="B145" s="313"/>
      <c r="C145" s="327"/>
      <c r="D145" s="328"/>
      <c r="E145" s="330"/>
      <c r="F145" s="326"/>
      <c r="G145" s="225"/>
      <c r="H145" s="118">
        <f t="shared" si="5"/>
        <v>0</v>
      </c>
      <c r="I145" s="119">
        <f t="shared" si="6"/>
        <v>0</v>
      </c>
      <c r="J145" s="120" t="s">
        <v>43</v>
      </c>
      <c r="K145" s="26"/>
      <c r="L145" s="27"/>
      <c r="M145" s="27"/>
      <c r="N145" s="28"/>
      <c r="O145" s="35"/>
      <c r="P145" s="36"/>
      <c r="Q145" s="26"/>
      <c r="R145" s="27"/>
      <c r="S145" s="27"/>
      <c r="T145" s="28"/>
      <c r="U145" s="37"/>
      <c r="V145" s="38"/>
      <c r="W145" s="26"/>
      <c r="X145" s="27"/>
      <c r="Y145" s="27"/>
      <c r="Z145" s="28"/>
      <c r="AA145" s="39"/>
      <c r="AB145" s="40"/>
      <c r="AC145" s="26"/>
      <c r="AD145" s="27"/>
      <c r="AE145" s="27"/>
      <c r="AF145" s="28"/>
      <c r="AG145" s="39"/>
      <c r="AH145" s="40"/>
      <c r="AI145" s="26"/>
      <c r="AJ145" s="27"/>
      <c r="AK145" s="27"/>
      <c r="AL145" s="28"/>
      <c r="AM145" s="39"/>
      <c r="AN145" s="40"/>
      <c r="AO145" s="26"/>
      <c r="AP145" s="27"/>
      <c r="AQ145" s="27"/>
      <c r="AR145" s="28"/>
      <c r="AS145" s="39"/>
      <c r="AT145" s="40"/>
      <c r="AU145" s="26"/>
      <c r="AV145" s="27"/>
      <c r="AW145" s="27"/>
      <c r="AX145" s="28"/>
      <c r="AY145" s="39"/>
      <c r="AZ145" s="40"/>
      <c r="BA145" s="26"/>
      <c r="BB145" s="27"/>
      <c r="BC145" s="27"/>
      <c r="BD145" s="28"/>
      <c r="BE145" s="39"/>
      <c r="BF145" s="40"/>
      <c r="BG145" s="26"/>
      <c r="BH145" s="27"/>
      <c r="BI145" s="27"/>
      <c r="BJ145" s="28"/>
      <c r="BK145" s="39"/>
      <c r="BL145" s="40"/>
      <c r="BM145" s="26"/>
      <c r="BN145" s="27"/>
      <c r="BO145" s="27"/>
      <c r="BP145" s="28"/>
      <c r="BQ145" s="37"/>
      <c r="BR145" s="40"/>
      <c r="BS145" s="26"/>
      <c r="BT145" s="27"/>
      <c r="BU145" s="27"/>
      <c r="BV145" s="28"/>
      <c r="BW145" s="39"/>
      <c r="BX145" s="40"/>
      <c r="BY145" s="26"/>
      <c r="BZ145" s="27"/>
      <c r="CA145" s="27"/>
      <c r="CB145" s="28"/>
      <c r="CC145" s="37"/>
      <c r="CD145" s="40"/>
    </row>
    <row r="146" spans="1:83" ht="34.15" customHeight="1" x14ac:dyDescent="0.25">
      <c r="A146" s="323"/>
      <c r="B146" s="322"/>
      <c r="C146" s="327"/>
      <c r="D146" s="329"/>
      <c r="E146" s="331"/>
      <c r="F146" s="326"/>
      <c r="G146" s="225"/>
      <c r="H146" s="121">
        <f t="shared" si="5"/>
        <v>0</v>
      </c>
      <c r="I146" s="122">
        <f t="shared" si="6"/>
        <v>0</v>
      </c>
      <c r="J146" s="117" t="s">
        <v>44</v>
      </c>
      <c r="K146" s="26"/>
      <c r="L146" s="27"/>
      <c r="M146" s="27"/>
      <c r="N146" s="28"/>
      <c r="O146" s="29"/>
      <c r="P146" s="30"/>
      <c r="Q146" s="26"/>
      <c r="R146" s="27"/>
      <c r="S146" s="27"/>
      <c r="T146" s="28"/>
      <c r="U146" s="31"/>
      <c r="V146" s="32"/>
      <c r="W146" s="26"/>
      <c r="X146" s="27"/>
      <c r="Y146" s="27"/>
      <c r="Z146" s="28"/>
      <c r="AA146" s="33"/>
      <c r="AB146" s="34"/>
      <c r="AC146" s="26"/>
      <c r="AD146" s="27"/>
      <c r="AE146" s="27"/>
      <c r="AF146" s="28"/>
      <c r="AG146" s="33"/>
      <c r="AH146" s="34"/>
      <c r="AI146" s="26"/>
      <c r="AJ146" s="27"/>
      <c r="AK146" s="27"/>
      <c r="AL146" s="28"/>
      <c r="AM146" s="33"/>
      <c r="AN146" s="34"/>
      <c r="AO146" s="26"/>
      <c r="AP146" s="27"/>
      <c r="AQ146" s="27"/>
      <c r="AR146" s="28"/>
      <c r="AS146" s="33"/>
      <c r="AT146" s="34"/>
      <c r="AU146" s="26"/>
      <c r="AV146" s="27"/>
      <c r="AW146" s="27"/>
      <c r="AX146" s="28"/>
      <c r="AY146" s="33"/>
      <c r="AZ146" s="34"/>
      <c r="BA146" s="26"/>
      <c r="BB146" s="27"/>
      <c r="BC146" s="27"/>
      <c r="BD146" s="28"/>
      <c r="BE146" s="33"/>
      <c r="BF146" s="34"/>
      <c r="BG146" s="26"/>
      <c r="BH146" s="27"/>
      <c r="BI146" s="27"/>
      <c r="BJ146" s="28"/>
      <c r="BK146" s="33"/>
      <c r="BL146" s="34"/>
      <c r="BM146" s="26"/>
      <c r="BN146" s="27"/>
      <c r="BO146" s="27"/>
      <c r="BP146" s="28"/>
      <c r="BQ146" s="31"/>
      <c r="BR146" s="34"/>
      <c r="BS146" s="26"/>
      <c r="BT146" s="27"/>
      <c r="BU146" s="27"/>
      <c r="BV146" s="28"/>
      <c r="BW146" s="33"/>
      <c r="BX146" s="34"/>
      <c r="BY146" s="26"/>
      <c r="BZ146" s="27"/>
      <c r="CA146" s="27"/>
      <c r="CB146" s="28"/>
      <c r="CC146" s="31"/>
      <c r="CD146" s="34"/>
    </row>
    <row r="147" spans="1:83" ht="34.15" customHeight="1" x14ac:dyDescent="0.25">
      <c r="A147" s="321">
        <v>70</v>
      </c>
      <c r="B147" s="313"/>
      <c r="C147" s="327"/>
      <c r="D147" s="327"/>
      <c r="E147" s="325"/>
      <c r="F147" s="326"/>
      <c r="G147" s="225"/>
      <c r="H147" s="118">
        <f t="shared" si="5"/>
        <v>0</v>
      </c>
      <c r="I147" s="119">
        <f t="shared" si="6"/>
        <v>0</v>
      </c>
      <c r="J147" s="120" t="s">
        <v>43</v>
      </c>
      <c r="K147" s="26"/>
      <c r="L147" s="27"/>
      <c r="M147" s="27"/>
      <c r="N147" s="28"/>
      <c r="O147" s="35"/>
      <c r="P147" s="36"/>
      <c r="Q147" s="26"/>
      <c r="R147" s="27"/>
      <c r="S147" s="27"/>
      <c r="T147" s="28"/>
      <c r="U147" s="37"/>
      <c r="V147" s="38"/>
      <c r="W147" s="26"/>
      <c r="X147" s="27"/>
      <c r="Y147" s="27"/>
      <c r="Z147" s="28"/>
      <c r="AA147" s="39"/>
      <c r="AB147" s="40"/>
      <c r="AC147" s="26"/>
      <c r="AD147" s="27"/>
      <c r="AE147" s="27"/>
      <c r="AF147" s="28"/>
      <c r="AG147" s="39"/>
      <c r="AH147" s="40"/>
      <c r="AI147" s="26"/>
      <c r="AJ147" s="27"/>
      <c r="AK147" s="27"/>
      <c r="AL147" s="28"/>
      <c r="AM147" s="39"/>
      <c r="AN147" s="40"/>
      <c r="AO147" s="26"/>
      <c r="AP147" s="27"/>
      <c r="AQ147" s="27"/>
      <c r="AR147" s="28"/>
      <c r="AS147" s="39"/>
      <c r="AT147" s="40"/>
      <c r="AU147" s="26"/>
      <c r="AV147" s="27"/>
      <c r="AW147" s="27"/>
      <c r="AX147" s="28"/>
      <c r="AY147" s="39"/>
      <c r="AZ147" s="40"/>
      <c r="BA147" s="26"/>
      <c r="BB147" s="27"/>
      <c r="BC147" s="27"/>
      <c r="BD147" s="28"/>
      <c r="BE147" s="39"/>
      <c r="BF147" s="40"/>
      <c r="BG147" s="26"/>
      <c r="BH147" s="27"/>
      <c r="BI147" s="27"/>
      <c r="BJ147" s="28"/>
      <c r="BK147" s="39"/>
      <c r="BL147" s="40"/>
      <c r="BM147" s="26"/>
      <c r="BN147" s="27"/>
      <c r="BO147" s="27"/>
      <c r="BP147" s="28"/>
      <c r="BQ147" s="37"/>
      <c r="BR147" s="40"/>
      <c r="BS147" s="26"/>
      <c r="BT147" s="27"/>
      <c r="BU147" s="27"/>
      <c r="BV147" s="28"/>
      <c r="BW147" s="39"/>
      <c r="BX147" s="40"/>
      <c r="BY147" s="26"/>
      <c r="BZ147" s="27"/>
      <c r="CA147" s="27"/>
      <c r="CB147" s="28"/>
      <c r="CC147" s="37"/>
      <c r="CD147" s="40"/>
    </row>
    <row r="148" spans="1:83" ht="34.15" customHeight="1" x14ac:dyDescent="0.25">
      <c r="A148" s="321"/>
      <c r="B148" s="322"/>
      <c r="C148" s="327"/>
      <c r="D148" s="327"/>
      <c r="E148" s="325"/>
      <c r="F148" s="326"/>
      <c r="G148" s="225"/>
      <c r="H148" s="121">
        <f t="shared" si="5"/>
        <v>0</v>
      </c>
      <c r="I148" s="122">
        <f t="shared" si="6"/>
        <v>0</v>
      </c>
      <c r="J148" s="117" t="s">
        <v>44</v>
      </c>
      <c r="K148" s="26"/>
      <c r="L148" s="27"/>
      <c r="M148" s="27"/>
      <c r="N148" s="28"/>
      <c r="O148" s="29"/>
      <c r="P148" s="30"/>
      <c r="Q148" s="26"/>
      <c r="R148" s="27"/>
      <c r="S148" s="27"/>
      <c r="T148" s="28"/>
      <c r="U148" s="31"/>
      <c r="V148" s="32"/>
      <c r="W148" s="26"/>
      <c r="X148" s="27"/>
      <c r="Y148" s="27"/>
      <c r="Z148" s="28"/>
      <c r="AA148" s="33"/>
      <c r="AB148" s="34"/>
      <c r="AC148" s="26"/>
      <c r="AD148" s="27"/>
      <c r="AE148" s="27"/>
      <c r="AF148" s="28"/>
      <c r="AG148" s="33"/>
      <c r="AH148" s="34"/>
      <c r="AI148" s="26"/>
      <c r="AJ148" s="27"/>
      <c r="AK148" s="27"/>
      <c r="AL148" s="28"/>
      <c r="AM148" s="33"/>
      <c r="AN148" s="34"/>
      <c r="AO148" s="26"/>
      <c r="AP148" s="27"/>
      <c r="AQ148" s="27"/>
      <c r="AR148" s="28"/>
      <c r="AS148" s="33"/>
      <c r="AT148" s="34"/>
      <c r="AU148" s="26"/>
      <c r="AV148" s="27"/>
      <c r="AW148" s="27"/>
      <c r="AX148" s="28"/>
      <c r="AY148" s="33"/>
      <c r="AZ148" s="34"/>
      <c r="BA148" s="26"/>
      <c r="BB148" s="27"/>
      <c r="BC148" s="27"/>
      <c r="BD148" s="28"/>
      <c r="BE148" s="33"/>
      <c r="BF148" s="34"/>
      <c r="BG148" s="26"/>
      <c r="BH148" s="27"/>
      <c r="BI148" s="27"/>
      <c r="BJ148" s="28"/>
      <c r="BK148" s="33"/>
      <c r="BL148" s="34"/>
      <c r="BM148" s="26"/>
      <c r="BN148" s="27"/>
      <c r="BO148" s="27"/>
      <c r="BP148" s="28"/>
      <c r="BQ148" s="31"/>
      <c r="BR148" s="34"/>
      <c r="BS148" s="26"/>
      <c r="BT148" s="27"/>
      <c r="BU148" s="27"/>
      <c r="BV148" s="28"/>
      <c r="BW148" s="33"/>
      <c r="BX148" s="34"/>
      <c r="BY148" s="26"/>
      <c r="BZ148" s="27"/>
      <c r="CA148" s="27"/>
      <c r="CB148" s="28"/>
      <c r="CC148" s="31"/>
      <c r="CD148" s="34"/>
    </row>
    <row r="149" spans="1:83" ht="34.15" customHeight="1" x14ac:dyDescent="0.25">
      <c r="A149" s="311">
        <v>71</v>
      </c>
      <c r="B149" s="313"/>
      <c r="C149" s="327"/>
      <c r="D149" s="327"/>
      <c r="E149" s="325"/>
      <c r="F149" s="326"/>
      <c r="G149" s="225"/>
      <c r="H149" s="118">
        <f t="shared" si="5"/>
        <v>0</v>
      </c>
      <c r="I149" s="119">
        <f t="shared" si="6"/>
        <v>0</v>
      </c>
      <c r="J149" s="120" t="s">
        <v>43</v>
      </c>
      <c r="K149" s="26"/>
      <c r="L149" s="27"/>
      <c r="M149" s="27"/>
      <c r="N149" s="28"/>
      <c r="O149" s="35"/>
      <c r="P149" s="36"/>
      <c r="Q149" s="26"/>
      <c r="R149" s="27"/>
      <c r="S149" s="27"/>
      <c r="T149" s="28"/>
      <c r="U149" s="37"/>
      <c r="V149" s="38"/>
      <c r="W149" s="26"/>
      <c r="X149" s="27"/>
      <c r="Y149" s="27"/>
      <c r="Z149" s="28"/>
      <c r="AA149" s="39"/>
      <c r="AB149" s="40"/>
      <c r="AC149" s="26"/>
      <c r="AD149" s="27"/>
      <c r="AE149" s="27"/>
      <c r="AF149" s="28"/>
      <c r="AG149" s="39"/>
      <c r="AH149" s="40"/>
      <c r="AI149" s="26"/>
      <c r="AJ149" s="27"/>
      <c r="AK149" s="27"/>
      <c r="AL149" s="28"/>
      <c r="AM149" s="39"/>
      <c r="AN149" s="40"/>
      <c r="AO149" s="26"/>
      <c r="AP149" s="27"/>
      <c r="AQ149" s="27"/>
      <c r="AR149" s="28"/>
      <c r="AS149" s="39"/>
      <c r="AT149" s="40"/>
      <c r="AU149" s="26"/>
      <c r="AV149" s="27"/>
      <c r="AW149" s="27"/>
      <c r="AX149" s="28"/>
      <c r="AY149" s="39"/>
      <c r="AZ149" s="40"/>
      <c r="BA149" s="26"/>
      <c r="BB149" s="27"/>
      <c r="BC149" s="27"/>
      <c r="BD149" s="28"/>
      <c r="BE149" s="39"/>
      <c r="BF149" s="40"/>
      <c r="BG149" s="26"/>
      <c r="BH149" s="27"/>
      <c r="BI149" s="27"/>
      <c r="BJ149" s="28"/>
      <c r="BK149" s="39"/>
      <c r="BL149" s="40"/>
      <c r="BM149" s="26"/>
      <c r="BN149" s="27"/>
      <c r="BO149" s="27"/>
      <c r="BP149" s="28"/>
      <c r="BQ149" s="37"/>
      <c r="BR149" s="40"/>
      <c r="BS149" s="26"/>
      <c r="BT149" s="27"/>
      <c r="BU149" s="27"/>
      <c r="BV149" s="28"/>
      <c r="BW149" s="39"/>
      <c r="BX149" s="40"/>
      <c r="BY149" s="26"/>
      <c r="BZ149" s="27"/>
      <c r="CA149" s="27"/>
      <c r="CB149" s="28"/>
      <c r="CC149" s="37"/>
      <c r="CD149" s="40"/>
      <c r="CE149" s="47"/>
    </row>
    <row r="150" spans="1:83" ht="34.15" customHeight="1" x14ac:dyDescent="0.25">
      <c r="A150" s="323"/>
      <c r="B150" s="322"/>
      <c r="C150" s="327"/>
      <c r="D150" s="327"/>
      <c r="E150" s="325"/>
      <c r="F150" s="326"/>
      <c r="G150" s="225"/>
      <c r="H150" s="121">
        <f t="shared" si="5"/>
        <v>0</v>
      </c>
      <c r="I150" s="122">
        <f t="shared" si="6"/>
        <v>0</v>
      </c>
      <c r="J150" s="117" t="s">
        <v>44</v>
      </c>
      <c r="K150" s="26"/>
      <c r="L150" s="27"/>
      <c r="M150" s="27"/>
      <c r="N150" s="28"/>
      <c r="O150" s="29"/>
      <c r="P150" s="30"/>
      <c r="Q150" s="26"/>
      <c r="R150" s="27"/>
      <c r="S150" s="27"/>
      <c r="T150" s="28"/>
      <c r="U150" s="31"/>
      <c r="V150" s="32"/>
      <c r="W150" s="26"/>
      <c r="X150" s="27"/>
      <c r="Y150" s="27"/>
      <c r="Z150" s="28"/>
      <c r="AA150" s="33"/>
      <c r="AB150" s="34"/>
      <c r="AC150" s="26"/>
      <c r="AD150" s="27"/>
      <c r="AE150" s="27"/>
      <c r="AF150" s="28"/>
      <c r="AG150" s="33"/>
      <c r="AH150" s="34"/>
      <c r="AI150" s="26"/>
      <c r="AJ150" s="27"/>
      <c r="AK150" s="27"/>
      <c r="AL150" s="28"/>
      <c r="AM150" s="33"/>
      <c r="AN150" s="34"/>
      <c r="AO150" s="26"/>
      <c r="AP150" s="27"/>
      <c r="AQ150" s="27"/>
      <c r="AR150" s="28"/>
      <c r="AS150" s="33"/>
      <c r="AT150" s="34"/>
      <c r="AU150" s="26"/>
      <c r="AV150" s="27"/>
      <c r="AW150" s="27"/>
      <c r="AX150" s="28"/>
      <c r="AY150" s="33"/>
      <c r="AZ150" s="34"/>
      <c r="BA150" s="26"/>
      <c r="BB150" s="27"/>
      <c r="BC150" s="27"/>
      <c r="BD150" s="28"/>
      <c r="BE150" s="33"/>
      <c r="BF150" s="34"/>
      <c r="BG150" s="26"/>
      <c r="BH150" s="27"/>
      <c r="BI150" s="27"/>
      <c r="BJ150" s="28"/>
      <c r="BK150" s="33"/>
      <c r="BL150" s="34"/>
      <c r="BM150" s="26"/>
      <c r="BN150" s="27"/>
      <c r="BO150" s="27"/>
      <c r="BP150" s="28"/>
      <c r="BQ150" s="31"/>
      <c r="BR150" s="34"/>
      <c r="BS150" s="26"/>
      <c r="BT150" s="27"/>
      <c r="BU150" s="27"/>
      <c r="BV150" s="28"/>
      <c r="BW150" s="33"/>
      <c r="BX150" s="34"/>
      <c r="BY150" s="26"/>
      <c r="BZ150" s="27"/>
      <c r="CA150" s="27"/>
      <c r="CB150" s="28"/>
      <c r="CC150" s="31"/>
      <c r="CD150" s="34"/>
    </row>
    <row r="151" spans="1:83" ht="34.15" customHeight="1" x14ac:dyDescent="0.25">
      <c r="A151" s="321">
        <v>72</v>
      </c>
      <c r="B151" s="313"/>
      <c r="C151" s="327"/>
      <c r="D151" s="327"/>
      <c r="E151" s="325"/>
      <c r="F151" s="326"/>
      <c r="G151" s="225"/>
      <c r="H151" s="118">
        <f t="shared" si="5"/>
        <v>0</v>
      </c>
      <c r="I151" s="119">
        <f t="shared" si="6"/>
        <v>0</v>
      </c>
      <c r="J151" s="120" t="s">
        <v>43</v>
      </c>
      <c r="K151" s="26"/>
      <c r="L151" s="27"/>
      <c r="M151" s="27"/>
      <c r="N151" s="28"/>
      <c r="O151" s="35"/>
      <c r="P151" s="36"/>
      <c r="Q151" s="26"/>
      <c r="R151" s="27"/>
      <c r="S151" s="27"/>
      <c r="T151" s="28"/>
      <c r="U151" s="37"/>
      <c r="V151" s="38"/>
      <c r="W151" s="26"/>
      <c r="X151" s="27"/>
      <c r="Y151" s="27"/>
      <c r="Z151" s="28"/>
      <c r="AA151" s="39"/>
      <c r="AB151" s="40"/>
      <c r="AC151" s="26"/>
      <c r="AD151" s="27"/>
      <c r="AE151" s="27"/>
      <c r="AF151" s="28"/>
      <c r="AG151" s="39"/>
      <c r="AH151" s="40"/>
      <c r="AI151" s="26"/>
      <c r="AJ151" s="27"/>
      <c r="AK151" s="27"/>
      <c r="AL151" s="28"/>
      <c r="AM151" s="39"/>
      <c r="AN151" s="40"/>
      <c r="AO151" s="26"/>
      <c r="AP151" s="27"/>
      <c r="AQ151" s="27"/>
      <c r="AR151" s="28"/>
      <c r="AS151" s="39"/>
      <c r="AT151" s="40"/>
      <c r="AU151" s="26"/>
      <c r="AV151" s="27"/>
      <c r="AW151" s="27"/>
      <c r="AX151" s="28"/>
      <c r="AY151" s="39"/>
      <c r="AZ151" s="40"/>
      <c r="BA151" s="26"/>
      <c r="BB151" s="27"/>
      <c r="BC151" s="27"/>
      <c r="BD151" s="28"/>
      <c r="BE151" s="39"/>
      <c r="BF151" s="40"/>
      <c r="BG151" s="26"/>
      <c r="BH151" s="27"/>
      <c r="BI151" s="27"/>
      <c r="BJ151" s="28"/>
      <c r="BK151" s="39"/>
      <c r="BL151" s="40"/>
      <c r="BM151" s="26"/>
      <c r="BN151" s="27"/>
      <c r="BO151" s="27"/>
      <c r="BP151" s="28"/>
      <c r="BQ151" s="37"/>
      <c r="BR151" s="40"/>
      <c r="BS151" s="26"/>
      <c r="BT151" s="27"/>
      <c r="BU151" s="27"/>
      <c r="BV151" s="28"/>
      <c r="BW151" s="39"/>
      <c r="BX151" s="40"/>
      <c r="BY151" s="26"/>
      <c r="BZ151" s="27"/>
      <c r="CA151" s="27"/>
      <c r="CB151" s="28"/>
      <c r="CC151" s="37"/>
      <c r="CD151" s="40"/>
    </row>
    <row r="152" spans="1:83" ht="34.15" customHeight="1" x14ac:dyDescent="0.25">
      <c r="A152" s="321"/>
      <c r="B152" s="322"/>
      <c r="C152" s="327"/>
      <c r="D152" s="327"/>
      <c r="E152" s="325"/>
      <c r="F152" s="326"/>
      <c r="G152" s="225"/>
      <c r="H152" s="121">
        <f t="shared" si="5"/>
        <v>0</v>
      </c>
      <c r="I152" s="122">
        <f t="shared" si="6"/>
        <v>0</v>
      </c>
      <c r="J152" s="117" t="s">
        <v>44</v>
      </c>
      <c r="K152" s="26"/>
      <c r="L152" s="27"/>
      <c r="M152" s="27"/>
      <c r="N152" s="28"/>
      <c r="O152" s="29"/>
      <c r="P152" s="30"/>
      <c r="Q152" s="26"/>
      <c r="R152" s="27"/>
      <c r="S152" s="27"/>
      <c r="T152" s="28"/>
      <c r="U152" s="31"/>
      <c r="V152" s="32"/>
      <c r="W152" s="26"/>
      <c r="X152" s="27"/>
      <c r="Y152" s="27"/>
      <c r="Z152" s="28"/>
      <c r="AA152" s="33"/>
      <c r="AB152" s="34"/>
      <c r="AC152" s="26"/>
      <c r="AD152" s="27"/>
      <c r="AE152" s="27"/>
      <c r="AF152" s="28"/>
      <c r="AG152" s="33"/>
      <c r="AH152" s="34"/>
      <c r="AI152" s="26"/>
      <c r="AJ152" s="27"/>
      <c r="AK152" s="27"/>
      <c r="AL152" s="28"/>
      <c r="AM152" s="33"/>
      <c r="AN152" s="34"/>
      <c r="AO152" s="26"/>
      <c r="AP152" s="27"/>
      <c r="AQ152" s="27"/>
      <c r="AR152" s="28"/>
      <c r="AS152" s="33"/>
      <c r="AT152" s="34"/>
      <c r="AU152" s="26"/>
      <c r="AV152" s="27"/>
      <c r="AW152" s="27"/>
      <c r="AX152" s="28"/>
      <c r="AY152" s="33"/>
      <c r="AZ152" s="34"/>
      <c r="BA152" s="26"/>
      <c r="BB152" s="27"/>
      <c r="BC152" s="27"/>
      <c r="BD152" s="28"/>
      <c r="BE152" s="33"/>
      <c r="BF152" s="34"/>
      <c r="BG152" s="26"/>
      <c r="BH152" s="27"/>
      <c r="BI152" s="27"/>
      <c r="BJ152" s="28"/>
      <c r="BK152" s="33"/>
      <c r="BL152" s="34"/>
      <c r="BM152" s="26"/>
      <c r="BN152" s="27"/>
      <c r="BO152" s="27"/>
      <c r="BP152" s="28"/>
      <c r="BQ152" s="31"/>
      <c r="BR152" s="34"/>
      <c r="BS152" s="26"/>
      <c r="BT152" s="27"/>
      <c r="BU152" s="27"/>
      <c r="BV152" s="28"/>
      <c r="BW152" s="33"/>
      <c r="BX152" s="34"/>
      <c r="BY152" s="26"/>
      <c r="BZ152" s="27"/>
      <c r="CA152" s="27"/>
      <c r="CB152" s="28"/>
      <c r="CC152" s="31"/>
      <c r="CD152" s="34"/>
    </row>
    <row r="153" spans="1:83" ht="34.15" customHeight="1" x14ac:dyDescent="0.25">
      <c r="A153" s="311">
        <v>73</v>
      </c>
      <c r="B153" s="313"/>
      <c r="C153" s="324"/>
      <c r="D153" s="324"/>
      <c r="E153" s="325"/>
      <c r="F153" s="326"/>
      <c r="G153" s="225"/>
      <c r="H153" s="118">
        <f t="shared" si="5"/>
        <v>0</v>
      </c>
      <c r="I153" s="119">
        <f t="shared" si="6"/>
        <v>0</v>
      </c>
      <c r="J153" s="120" t="s">
        <v>43</v>
      </c>
      <c r="K153" s="26"/>
      <c r="L153" s="27"/>
      <c r="M153" s="27"/>
      <c r="N153" s="28"/>
      <c r="O153" s="35"/>
      <c r="P153" s="36"/>
      <c r="Q153" s="26"/>
      <c r="R153" s="27"/>
      <c r="S153" s="27"/>
      <c r="T153" s="28"/>
      <c r="U153" s="37"/>
      <c r="V153" s="38"/>
      <c r="W153" s="26"/>
      <c r="X153" s="27"/>
      <c r="Y153" s="27"/>
      <c r="Z153" s="28"/>
      <c r="AA153" s="39"/>
      <c r="AB153" s="40"/>
      <c r="AC153" s="26"/>
      <c r="AD153" s="27"/>
      <c r="AE153" s="27"/>
      <c r="AF153" s="28"/>
      <c r="AG153" s="39"/>
      <c r="AH153" s="40"/>
      <c r="AI153" s="26"/>
      <c r="AJ153" s="27"/>
      <c r="AK153" s="27"/>
      <c r="AL153" s="28"/>
      <c r="AM153" s="39"/>
      <c r="AN153" s="40"/>
      <c r="AO153" s="26"/>
      <c r="AP153" s="27"/>
      <c r="AQ153" s="27"/>
      <c r="AR153" s="28"/>
      <c r="AS153" s="39"/>
      <c r="AT153" s="40"/>
      <c r="AU153" s="26"/>
      <c r="AV153" s="27"/>
      <c r="AW153" s="27"/>
      <c r="AX153" s="28"/>
      <c r="AY153" s="39"/>
      <c r="AZ153" s="40"/>
      <c r="BA153" s="26"/>
      <c r="BB153" s="27"/>
      <c r="BC153" s="27"/>
      <c r="BD153" s="28"/>
      <c r="BE153" s="39"/>
      <c r="BF153" s="40"/>
      <c r="BG153" s="26"/>
      <c r="BH153" s="27"/>
      <c r="BI153" s="27"/>
      <c r="BJ153" s="28"/>
      <c r="BK153" s="39"/>
      <c r="BL153" s="40"/>
      <c r="BM153" s="26"/>
      <c r="BN153" s="27"/>
      <c r="BO153" s="27"/>
      <c r="BP153" s="28"/>
      <c r="BQ153" s="37"/>
      <c r="BR153" s="40"/>
      <c r="BS153" s="26"/>
      <c r="BT153" s="27"/>
      <c r="BU153" s="27"/>
      <c r="BV153" s="28"/>
      <c r="BW153" s="39"/>
      <c r="BX153" s="40"/>
      <c r="BY153" s="26"/>
      <c r="BZ153" s="27"/>
      <c r="CA153" s="27"/>
      <c r="CB153" s="28"/>
      <c r="CC153" s="37"/>
      <c r="CD153" s="40"/>
    </row>
    <row r="154" spans="1:83" ht="34.15" customHeight="1" x14ac:dyDescent="0.25">
      <c r="A154" s="323"/>
      <c r="B154" s="322"/>
      <c r="C154" s="324"/>
      <c r="D154" s="324"/>
      <c r="E154" s="325"/>
      <c r="F154" s="326"/>
      <c r="G154" s="225"/>
      <c r="H154" s="121">
        <f t="shared" si="5"/>
        <v>0</v>
      </c>
      <c r="I154" s="122">
        <f t="shared" si="6"/>
        <v>0</v>
      </c>
      <c r="J154" s="117" t="s">
        <v>44</v>
      </c>
      <c r="K154" s="26"/>
      <c r="L154" s="27"/>
      <c r="M154" s="27"/>
      <c r="N154" s="28"/>
      <c r="O154" s="29"/>
      <c r="P154" s="30"/>
      <c r="Q154" s="26"/>
      <c r="R154" s="27"/>
      <c r="S154" s="27"/>
      <c r="T154" s="28"/>
      <c r="U154" s="31"/>
      <c r="V154" s="32"/>
      <c r="W154" s="26"/>
      <c r="X154" s="27"/>
      <c r="Y154" s="27"/>
      <c r="Z154" s="28"/>
      <c r="AA154" s="33"/>
      <c r="AB154" s="34"/>
      <c r="AC154" s="26"/>
      <c r="AD154" s="27"/>
      <c r="AE154" s="27"/>
      <c r="AF154" s="28"/>
      <c r="AG154" s="33"/>
      <c r="AH154" s="34"/>
      <c r="AI154" s="26"/>
      <c r="AJ154" s="27"/>
      <c r="AK154" s="27"/>
      <c r="AL154" s="28"/>
      <c r="AM154" s="33"/>
      <c r="AN154" s="34"/>
      <c r="AO154" s="26"/>
      <c r="AP154" s="27"/>
      <c r="AQ154" s="27"/>
      <c r="AR154" s="28"/>
      <c r="AS154" s="33"/>
      <c r="AT154" s="34"/>
      <c r="AU154" s="26"/>
      <c r="AV154" s="27"/>
      <c r="AW154" s="27"/>
      <c r="AX154" s="28"/>
      <c r="AY154" s="33"/>
      <c r="AZ154" s="34"/>
      <c r="BA154" s="26"/>
      <c r="BB154" s="27"/>
      <c r="BC154" s="27"/>
      <c r="BD154" s="28"/>
      <c r="BE154" s="33"/>
      <c r="BF154" s="34"/>
      <c r="BG154" s="26"/>
      <c r="BH154" s="27"/>
      <c r="BI154" s="27"/>
      <c r="BJ154" s="28"/>
      <c r="BK154" s="33"/>
      <c r="BL154" s="34"/>
      <c r="BM154" s="26"/>
      <c r="BN154" s="27"/>
      <c r="BO154" s="27"/>
      <c r="BP154" s="28"/>
      <c r="BQ154" s="31"/>
      <c r="BR154" s="34"/>
      <c r="BS154" s="26"/>
      <c r="BT154" s="27"/>
      <c r="BU154" s="27"/>
      <c r="BV154" s="28"/>
      <c r="BW154" s="33"/>
      <c r="BX154" s="34"/>
      <c r="BY154" s="26"/>
      <c r="BZ154" s="27"/>
      <c r="CA154" s="27"/>
      <c r="CB154" s="28"/>
      <c r="CC154" s="31"/>
      <c r="CD154" s="34"/>
    </row>
    <row r="155" spans="1:83" ht="34.15" customHeight="1" x14ac:dyDescent="0.25">
      <c r="A155" s="321">
        <v>74</v>
      </c>
      <c r="B155" s="313"/>
      <c r="C155" s="324"/>
      <c r="D155" s="324"/>
      <c r="E155" s="325"/>
      <c r="F155" s="326"/>
      <c r="G155" s="225"/>
      <c r="H155" s="118">
        <f t="shared" si="5"/>
        <v>0</v>
      </c>
      <c r="I155" s="119">
        <f t="shared" si="6"/>
        <v>0</v>
      </c>
      <c r="J155" s="120" t="s">
        <v>43</v>
      </c>
      <c r="K155" s="26"/>
      <c r="L155" s="27"/>
      <c r="M155" s="27"/>
      <c r="N155" s="28"/>
      <c r="O155" s="35"/>
      <c r="P155" s="36"/>
      <c r="Q155" s="26"/>
      <c r="R155" s="27"/>
      <c r="S155" s="27"/>
      <c r="T155" s="28"/>
      <c r="U155" s="37"/>
      <c r="V155" s="38"/>
      <c r="W155" s="26"/>
      <c r="X155" s="27"/>
      <c r="Y155" s="27"/>
      <c r="Z155" s="28"/>
      <c r="AA155" s="39"/>
      <c r="AB155" s="40"/>
      <c r="AC155" s="26"/>
      <c r="AD155" s="27"/>
      <c r="AE155" s="27"/>
      <c r="AF155" s="28"/>
      <c r="AG155" s="39"/>
      <c r="AH155" s="40"/>
      <c r="AI155" s="26"/>
      <c r="AJ155" s="27"/>
      <c r="AK155" s="27"/>
      <c r="AL155" s="28"/>
      <c r="AM155" s="39"/>
      <c r="AN155" s="40"/>
      <c r="AO155" s="26"/>
      <c r="AP155" s="27"/>
      <c r="AQ155" s="27"/>
      <c r="AR155" s="28"/>
      <c r="AS155" s="39"/>
      <c r="AT155" s="40"/>
      <c r="AU155" s="26"/>
      <c r="AV155" s="27"/>
      <c r="AW155" s="27"/>
      <c r="AX155" s="28"/>
      <c r="AY155" s="39"/>
      <c r="AZ155" s="40"/>
      <c r="BA155" s="26"/>
      <c r="BB155" s="27"/>
      <c r="BC155" s="27"/>
      <c r="BD155" s="28"/>
      <c r="BE155" s="39"/>
      <c r="BF155" s="40"/>
      <c r="BG155" s="26"/>
      <c r="BH155" s="27"/>
      <c r="BI155" s="27"/>
      <c r="BJ155" s="28"/>
      <c r="BK155" s="39"/>
      <c r="BL155" s="40"/>
      <c r="BM155" s="26"/>
      <c r="BN155" s="27"/>
      <c r="BO155" s="27"/>
      <c r="BP155" s="28"/>
      <c r="BQ155" s="37"/>
      <c r="BR155" s="40"/>
      <c r="BS155" s="26"/>
      <c r="BT155" s="27"/>
      <c r="BU155" s="27"/>
      <c r="BV155" s="28"/>
      <c r="BW155" s="39"/>
      <c r="BX155" s="40"/>
      <c r="BY155" s="26"/>
      <c r="BZ155" s="27"/>
      <c r="CA155" s="27"/>
      <c r="CB155" s="28"/>
      <c r="CC155" s="37"/>
      <c r="CD155" s="40"/>
    </row>
    <row r="156" spans="1:83" ht="34.15" customHeight="1" x14ac:dyDescent="0.25">
      <c r="A156" s="321"/>
      <c r="B156" s="322"/>
      <c r="C156" s="324"/>
      <c r="D156" s="324"/>
      <c r="E156" s="325"/>
      <c r="F156" s="326"/>
      <c r="G156" s="225"/>
      <c r="H156" s="121">
        <f t="shared" si="5"/>
        <v>0</v>
      </c>
      <c r="I156" s="122">
        <f t="shared" si="6"/>
        <v>0</v>
      </c>
      <c r="J156" s="117" t="s">
        <v>44</v>
      </c>
      <c r="K156" s="26"/>
      <c r="L156" s="27"/>
      <c r="M156" s="27"/>
      <c r="N156" s="28"/>
      <c r="O156" s="29"/>
      <c r="P156" s="30"/>
      <c r="Q156" s="26"/>
      <c r="R156" s="27"/>
      <c r="S156" s="27"/>
      <c r="T156" s="28"/>
      <c r="U156" s="31"/>
      <c r="V156" s="32"/>
      <c r="W156" s="26"/>
      <c r="X156" s="27"/>
      <c r="Y156" s="27"/>
      <c r="Z156" s="28"/>
      <c r="AA156" s="33"/>
      <c r="AB156" s="34"/>
      <c r="AC156" s="26"/>
      <c r="AD156" s="27"/>
      <c r="AE156" s="27"/>
      <c r="AF156" s="28"/>
      <c r="AG156" s="33"/>
      <c r="AH156" s="34"/>
      <c r="AI156" s="26"/>
      <c r="AJ156" s="27"/>
      <c r="AK156" s="27"/>
      <c r="AL156" s="28"/>
      <c r="AM156" s="33"/>
      <c r="AN156" s="34"/>
      <c r="AO156" s="26"/>
      <c r="AP156" s="27"/>
      <c r="AQ156" s="27"/>
      <c r="AR156" s="28"/>
      <c r="AS156" s="33"/>
      <c r="AT156" s="34"/>
      <c r="AU156" s="26"/>
      <c r="AV156" s="27"/>
      <c r="AW156" s="27"/>
      <c r="AX156" s="28"/>
      <c r="AY156" s="33"/>
      <c r="AZ156" s="34"/>
      <c r="BA156" s="26"/>
      <c r="BB156" s="27"/>
      <c r="BC156" s="27"/>
      <c r="BD156" s="28"/>
      <c r="BE156" s="33"/>
      <c r="BF156" s="34"/>
      <c r="BG156" s="26"/>
      <c r="BH156" s="27"/>
      <c r="BI156" s="27"/>
      <c r="BJ156" s="28"/>
      <c r="BK156" s="33"/>
      <c r="BL156" s="34"/>
      <c r="BM156" s="26"/>
      <c r="BN156" s="27"/>
      <c r="BO156" s="27"/>
      <c r="BP156" s="28"/>
      <c r="BQ156" s="31"/>
      <c r="BR156" s="34"/>
      <c r="BS156" s="26"/>
      <c r="BT156" s="27"/>
      <c r="BU156" s="27"/>
      <c r="BV156" s="28"/>
      <c r="BW156" s="33"/>
      <c r="BX156" s="34"/>
      <c r="BY156" s="26"/>
      <c r="BZ156" s="27"/>
      <c r="CA156" s="27"/>
      <c r="CB156" s="28"/>
      <c r="CC156" s="31"/>
      <c r="CD156" s="34"/>
    </row>
    <row r="157" spans="1:83" ht="34.15" customHeight="1" x14ac:dyDescent="0.25">
      <c r="A157" s="311">
        <v>75</v>
      </c>
      <c r="B157" s="313"/>
      <c r="C157" s="324"/>
      <c r="D157" s="324"/>
      <c r="E157" s="325"/>
      <c r="F157" s="326"/>
      <c r="G157" s="225"/>
      <c r="H157" s="118">
        <f t="shared" si="5"/>
        <v>0</v>
      </c>
      <c r="I157" s="119">
        <f t="shared" si="6"/>
        <v>0</v>
      </c>
      <c r="J157" s="120" t="s">
        <v>43</v>
      </c>
      <c r="K157" s="26"/>
      <c r="L157" s="27"/>
      <c r="M157" s="27"/>
      <c r="N157" s="28"/>
      <c r="O157" s="35"/>
      <c r="P157" s="36"/>
      <c r="Q157" s="26"/>
      <c r="R157" s="27"/>
      <c r="S157" s="27"/>
      <c r="T157" s="28"/>
      <c r="U157" s="37"/>
      <c r="V157" s="38"/>
      <c r="W157" s="26"/>
      <c r="X157" s="27"/>
      <c r="Y157" s="27"/>
      <c r="Z157" s="28"/>
      <c r="AA157" s="39"/>
      <c r="AB157" s="40"/>
      <c r="AC157" s="26"/>
      <c r="AD157" s="27"/>
      <c r="AE157" s="27"/>
      <c r="AF157" s="28"/>
      <c r="AG157" s="39"/>
      <c r="AH157" s="40"/>
      <c r="AI157" s="26"/>
      <c r="AJ157" s="27"/>
      <c r="AK157" s="27"/>
      <c r="AL157" s="28"/>
      <c r="AM157" s="39"/>
      <c r="AN157" s="40"/>
      <c r="AO157" s="26"/>
      <c r="AP157" s="27"/>
      <c r="AQ157" s="27"/>
      <c r="AR157" s="28"/>
      <c r="AS157" s="39"/>
      <c r="AT157" s="40"/>
      <c r="AU157" s="26"/>
      <c r="AV157" s="27"/>
      <c r="AW157" s="27"/>
      <c r="AX157" s="28"/>
      <c r="AY157" s="39"/>
      <c r="AZ157" s="40"/>
      <c r="BA157" s="26"/>
      <c r="BB157" s="27"/>
      <c r="BC157" s="27"/>
      <c r="BD157" s="28"/>
      <c r="BE157" s="39"/>
      <c r="BF157" s="40"/>
      <c r="BG157" s="26"/>
      <c r="BH157" s="27"/>
      <c r="BI157" s="27"/>
      <c r="BJ157" s="28"/>
      <c r="BK157" s="39"/>
      <c r="BL157" s="40"/>
      <c r="BM157" s="26"/>
      <c r="BN157" s="27"/>
      <c r="BO157" s="27"/>
      <c r="BP157" s="28"/>
      <c r="BQ157" s="37"/>
      <c r="BR157" s="40"/>
      <c r="BS157" s="26"/>
      <c r="BT157" s="27"/>
      <c r="BU157" s="27"/>
      <c r="BV157" s="28"/>
      <c r="BW157" s="39"/>
      <c r="BX157" s="40"/>
      <c r="BY157" s="26"/>
      <c r="BZ157" s="27"/>
      <c r="CA157" s="27"/>
      <c r="CB157" s="28"/>
      <c r="CC157" s="37"/>
      <c r="CD157" s="40"/>
    </row>
    <row r="158" spans="1:83" ht="34.15" customHeight="1" x14ac:dyDescent="0.25">
      <c r="A158" s="323"/>
      <c r="B158" s="322"/>
      <c r="C158" s="324"/>
      <c r="D158" s="324"/>
      <c r="E158" s="325"/>
      <c r="F158" s="326"/>
      <c r="G158" s="225"/>
      <c r="H158" s="121">
        <f t="shared" si="5"/>
        <v>0</v>
      </c>
      <c r="I158" s="122">
        <f t="shared" si="6"/>
        <v>0</v>
      </c>
      <c r="J158" s="117" t="s">
        <v>44</v>
      </c>
      <c r="K158" s="26"/>
      <c r="L158" s="27"/>
      <c r="M158" s="27"/>
      <c r="N158" s="28"/>
      <c r="O158" s="29"/>
      <c r="P158" s="30"/>
      <c r="Q158" s="26"/>
      <c r="R158" s="27"/>
      <c r="S158" s="27"/>
      <c r="T158" s="28"/>
      <c r="U158" s="31"/>
      <c r="V158" s="32"/>
      <c r="W158" s="26"/>
      <c r="X158" s="27"/>
      <c r="Y158" s="27"/>
      <c r="Z158" s="28"/>
      <c r="AA158" s="33"/>
      <c r="AB158" s="34"/>
      <c r="AC158" s="26"/>
      <c r="AD158" s="27"/>
      <c r="AE158" s="27"/>
      <c r="AF158" s="28"/>
      <c r="AG158" s="33"/>
      <c r="AH158" s="34"/>
      <c r="AI158" s="26"/>
      <c r="AJ158" s="27"/>
      <c r="AK158" s="27"/>
      <c r="AL158" s="28"/>
      <c r="AM158" s="33"/>
      <c r="AN158" s="34"/>
      <c r="AO158" s="26"/>
      <c r="AP158" s="27"/>
      <c r="AQ158" s="27"/>
      <c r="AR158" s="28"/>
      <c r="AS158" s="33"/>
      <c r="AT158" s="34"/>
      <c r="AU158" s="26"/>
      <c r="AV158" s="27"/>
      <c r="AW158" s="27"/>
      <c r="AX158" s="28"/>
      <c r="AY158" s="33"/>
      <c r="AZ158" s="34"/>
      <c r="BA158" s="26"/>
      <c r="BB158" s="27"/>
      <c r="BC158" s="27"/>
      <c r="BD158" s="28"/>
      <c r="BE158" s="33"/>
      <c r="BF158" s="34"/>
      <c r="BG158" s="26"/>
      <c r="BH158" s="27"/>
      <c r="BI158" s="27"/>
      <c r="BJ158" s="28"/>
      <c r="BK158" s="33"/>
      <c r="BL158" s="34"/>
      <c r="BM158" s="26"/>
      <c r="BN158" s="27"/>
      <c r="BO158" s="27"/>
      <c r="BP158" s="28"/>
      <c r="BQ158" s="31"/>
      <c r="BR158" s="34"/>
      <c r="BS158" s="26"/>
      <c r="BT158" s="27"/>
      <c r="BU158" s="27"/>
      <c r="BV158" s="28"/>
      <c r="BW158" s="33"/>
      <c r="BX158" s="34"/>
      <c r="BY158" s="26"/>
      <c r="BZ158" s="27"/>
      <c r="CA158" s="27"/>
      <c r="CB158" s="28"/>
      <c r="CC158" s="31"/>
      <c r="CD158" s="34"/>
    </row>
    <row r="159" spans="1:83" ht="34.15" customHeight="1" x14ac:dyDescent="0.25">
      <c r="A159" s="321">
        <v>76</v>
      </c>
      <c r="B159" s="313"/>
      <c r="C159" s="324"/>
      <c r="D159" s="324"/>
      <c r="E159" s="325"/>
      <c r="F159" s="326"/>
      <c r="G159" s="225"/>
      <c r="H159" s="118">
        <f t="shared" si="5"/>
        <v>0</v>
      </c>
      <c r="I159" s="119">
        <f t="shared" si="6"/>
        <v>0</v>
      </c>
      <c r="J159" s="120" t="s">
        <v>43</v>
      </c>
      <c r="K159" s="26"/>
      <c r="L159" s="27"/>
      <c r="M159" s="27"/>
      <c r="N159" s="28"/>
      <c r="O159" s="35"/>
      <c r="P159" s="36"/>
      <c r="Q159" s="26"/>
      <c r="R159" s="27"/>
      <c r="S159" s="27"/>
      <c r="T159" s="28"/>
      <c r="U159" s="37"/>
      <c r="V159" s="38"/>
      <c r="W159" s="26"/>
      <c r="X159" s="27"/>
      <c r="Y159" s="27"/>
      <c r="Z159" s="28"/>
      <c r="AA159" s="39"/>
      <c r="AB159" s="40"/>
      <c r="AC159" s="26"/>
      <c r="AD159" s="27"/>
      <c r="AE159" s="27"/>
      <c r="AF159" s="28"/>
      <c r="AG159" s="39"/>
      <c r="AH159" s="40"/>
      <c r="AI159" s="26"/>
      <c r="AJ159" s="27"/>
      <c r="AK159" s="27"/>
      <c r="AL159" s="28"/>
      <c r="AM159" s="39"/>
      <c r="AN159" s="40"/>
      <c r="AO159" s="26"/>
      <c r="AP159" s="27"/>
      <c r="AQ159" s="27"/>
      <c r="AR159" s="28"/>
      <c r="AS159" s="39"/>
      <c r="AT159" s="40"/>
      <c r="AU159" s="26"/>
      <c r="AV159" s="27"/>
      <c r="AW159" s="27"/>
      <c r="AX159" s="28"/>
      <c r="AY159" s="39"/>
      <c r="AZ159" s="40"/>
      <c r="BA159" s="26"/>
      <c r="BB159" s="27"/>
      <c r="BC159" s="27"/>
      <c r="BD159" s="28"/>
      <c r="BE159" s="39"/>
      <c r="BF159" s="40"/>
      <c r="BG159" s="26"/>
      <c r="BH159" s="27"/>
      <c r="BI159" s="27"/>
      <c r="BJ159" s="28"/>
      <c r="BK159" s="39"/>
      <c r="BL159" s="40"/>
      <c r="BM159" s="26"/>
      <c r="BN159" s="27"/>
      <c r="BO159" s="27"/>
      <c r="BP159" s="28"/>
      <c r="BQ159" s="37"/>
      <c r="BR159" s="40"/>
      <c r="BS159" s="26"/>
      <c r="BT159" s="27"/>
      <c r="BU159" s="27"/>
      <c r="BV159" s="28"/>
      <c r="BW159" s="39"/>
      <c r="BX159" s="40"/>
      <c r="BY159" s="26"/>
      <c r="BZ159" s="27"/>
      <c r="CA159" s="27"/>
      <c r="CB159" s="28"/>
      <c r="CC159" s="37"/>
      <c r="CD159" s="40"/>
    </row>
    <row r="160" spans="1:83" ht="34.15" customHeight="1" x14ac:dyDescent="0.25">
      <c r="A160" s="321"/>
      <c r="B160" s="322"/>
      <c r="C160" s="324"/>
      <c r="D160" s="324"/>
      <c r="E160" s="325"/>
      <c r="F160" s="326"/>
      <c r="G160" s="225"/>
      <c r="H160" s="121">
        <f t="shared" si="5"/>
        <v>0</v>
      </c>
      <c r="I160" s="122">
        <f t="shared" si="6"/>
        <v>0</v>
      </c>
      <c r="J160" s="117" t="s">
        <v>44</v>
      </c>
      <c r="K160" s="26"/>
      <c r="L160" s="27"/>
      <c r="M160" s="27"/>
      <c r="N160" s="28"/>
      <c r="O160" s="29"/>
      <c r="P160" s="30"/>
      <c r="Q160" s="26"/>
      <c r="R160" s="27"/>
      <c r="S160" s="27"/>
      <c r="T160" s="28"/>
      <c r="U160" s="31"/>
      <c r="V160" s="32"/>
      <c r="W160" s="26"/>
      <c r="X160" s="27"/>
      <c r="Y160" s="27"/>
      <c r="Z160" s="28"/>
      <c r="AA160" s="33"/>
      <c r="AB160" s="34"/>
      <c r="AC160" s="26"/>
      <c r="AD160" s="27"/>
      <c r="AE160" s="27"/>
      <c r="AF160" s="28"/>
      <c r="AG160" s="33"/>
      <c r="AH160" s="34"/>
      <c r="AI160" s="26"/>
      <c r="AJ160" s="27"/>
      <c r="AK160" s="27"/>
      <c r="AL160" s="28"/>
      <c r="AM160" s="33"/>
      <c r="AN160" s="34"/>
      <c r="AO160" s="26"/>
      <c r="AP160" s="27"/>
      <c r="AQ160" s="27"/>
      <c r="AR160" s="28"/>
      <c r="AS160" s="33"/>
      <c r="AT160" s="34"/>
      <c r="AU160" s="26"/>
      <c r="AV160" s="27"/>
      <c r="AW160" s="27"/>
      <c r="AX160" s="28"/>
      <c r="AY160" s="33"/>
      <c r="AZ160" s="34"/>
      <c r="BA160" s="26"/>
      <c r="BB160" s="27"/>
      <c r="BC160" s="27"/>
      <c r="BD160" s="28"/>
      <c r="BE160" s="33"/>
      <c r="BF160" s="34"/>
      <c r="BG160" s="26"/>
      <c r="BH160" s="27"/>
      <c r="BI160" s="27"/>
      <c r="BJ160" s="28"/>
      <c r="BK160" s="33"/>
      <c r="BL160" s="34"/>
      <c r="BM160" s="26"/>
      <c r="BN160" s="27"/>
      <c r="BO160" s="27"/>
      <c r="BP160" s="28"/>
      <c r="BQ160" s="31"/>
      <c r="BR160" s="34"/>
      <c r="BS160" s="26"/>
      <c r="BT160" s="27"/>
      <c r="BU160" s="27"/>
      <c r="BV160" s="28"/>
      <c r="BW160" s="33"/>
      <c r="BX160" s="34"/>
      <c r="BY160" s="26"/>
      <c r="BZ160" s="27"/>
      <c r="CA160" s="27"/>
      <c r="CB160" s="28"/>
      <c r="CC160" s="31"/>
      <c r="CD160" s="34"/>
    </row>
    <row r="161" spans="1:83" ht="34.15" customHeight="1" x14ac:dyDescent="0.25">
      <c r="A161" s="311">
        <v>77</v>
      </c>
      <c r="B161" s="313"/>
      <c r="C161" s="315"/>
      <c r="D161" s="315"/>
      <c r="E161" s="317"/>
      <c r="F161" s="319"/>
      <c r="G161" s="225"/>
      <c r="H161" s="118">
        <f t="shared" si="5"/>
        <v>0</v>
      </c>
      <c r="I161" s="119">
        <f t="shared" si="6"/>
        <v>0</v>
      </c>
      <c r="J161" s="120" t="s">
        <v>43</v>
      </c>
      <c r="K161" s="26"/>
      <c r="L161" s="27"/>
      <c r="M161" s="27"/>
      <c r="N161" s="28"/>
      <c r="O161" s="35"/>
      <c r="P161" s="36"/>
      <c r="Q161" s="26"/>
      <c r="R161" s="27"/>
      <c r="S161" s="27"/>
      <c r="T161" s="28"/>
      <c r="U161" s="37"/>
      <c r="V161" s="38"/>
      <c r="W161" s="26"/>
      <c r="X161" s="27"/>
      <c r="Y161" s="27"/>
      <c r="Z161" s="28"/>
      <c r="AA161" s="39"/>
      <c r="AB161" s="40"/>
      <c r="AC161" s="26"/>
      <c r="AD161" s="27"/>
      <c r="AE161" s="27"/>
      <c r="AF161" s="28"/>
      <c r="AG161" s="39"/>
      <c r="AH161" s="40"/>
      <c r="AI161" s="26"/>
      <c r="AJ161" s="27"/>
      <c r="AK161" s="27"/>
      <c r="AL161" s="28"/>
      <c r="AM161" s="39"/>
      <c r="AN161" s="40"/>
      <c r="AO161" s="26"/>
      <c r="AP161" s="27"/>
      <c r="AQ161" s="27"/>
      <c r="AR161" s="28"/>
      <c r="AS161" s="39"/>
      <c r="AT161" s="40"/>
      <c r="AU161" s="26"/>
      <c r="AV161" s="27"/>
      <c r="AW161" s="27"/>
      <c r="AX161" s="28"/>
      <c r="AY161" s="39"/>
      <c r="AZ161" s="40"/>
      <c r="BA161" s="26"/>
      <c r="BB161" s="27"/>
      <c r="BC161" s="27"/>
      <c r="BD161" s="28"/>
      <c r="BE161" s="39"/>
      <c r="BF161" s="40"/>
      <c r="BG161" s="26"/>
      <c r="BH161" s="27"/>
      <c r="BI161" s="27"/>
      <c r="BJ161" s="28"/>
      <c r="BK161" s="39"/>
      <c r="BL161" s="40"/>
      <c r="BM161" s="26"/>
      <c r="BN161" s="27"/>
      <c r="BO161" s="27"/>
      <c r="BP161" s="28"/>
      <c r="BQ161" s="37"/>
      <c r="BR161" s="40"/>
      <c r="BS161" s="26"/>
      <c r="BT161" s="27"/>
      <c r="BU161" s="27"/>
      <c r="BV161" s="28"/>
      <c r="BW161" s="39"/>
      <c r="BX161" s="40"/>
      <c r="BY161" s="26"/>
      <c r="BZ161" s="27"/>
      <c r="CA161" s="27"/>
      <c r="CB161" s="28"/>
      <c r="CC161" s="37"/>
      <c r="CD161" s="40"/>
    </row>
    <row r="162" spans="1:83" ht="34.15" customHeight="1" x14ac:dyDescent="0.25">
      <c r="A162" s="323"/>
      <c r="B162" s="322"/>
      <c r="C162" s="315"/>
      <c r="D162" s="315"/>
      <c r="E162" s="317"/>
      <c r="F162" s="319"/>
      <c r="G162" s="225"/>
      <c r="H162" s="121">
        <f t="shared" si="5"/>
        <v>0</v>
      </c>
      <c r="I162" s="122">
        <f t="shared" si="6"/>
        <v>0</v>
      </c>
      <c r="J162" s="117" t="s">
        <v>44</v>
      </c>
      <c r="K162" s="26"/>
      <c r="L162" s="27"/>
      <c r="M162" s="27"/>
      <c r="N162" s="28"/>
      <c r="O162" s="29"/>
      <c r="P162" s="30"/>
      <c r="Q162" s="26"/>
      <c r="R162" s="27"/>
      <c r="S162" s="27"/>
      <c r="T162" s="28"/>
      <c r="U162" s="31"/>
      <c r="V162" s="32"/>
      <c r="W162" s="26"/>
      <c r="X162" s="27"/>
      <c r="Y162" s="27"/>
      <c r="Z162" s="28"/>
      <c r="AA162" s="33"/>
      <c r="AB162" s="34"/>
      <c r="AC162" s="26"/>
      <c r="AD162" s="27"/>
      <c r="AE162" s="27"/>
      <c r="AF162" s="28"/>
      <c r="AG162" s="33"/>
      <c r="AH162" s="34"/>
      <c r="AI162" s="26"/>
      <c r="AJ162" s="27"/>
      <c r="AK162" s="27"/>
      <c r="AL162" s="28"/>
      <c r="AM162" s="33"/>
      <c r="AN162" s="34"/>
      <c r="AO162" s="26"/>
      <c r="AP162" s="27"/>
      <c r="AQ162" s="27"/>
      <c r="AR162" s="28"/>
      <c r="AS162" s="33"/>
      <c r="AT162" s="34"/>
      <c r="AU162" s="26"/>
      <c r="AV162" s="27"/>
      <c r="AW162" s="27"/>
      <c r="AX162" s="28"/>
      <c r="AY162" s="33"/>
      <c r="AZ162" s="34"/>
      <c r="BA162" s="26"/>
      <c r="BB162" s="27"/>
      <c r="BC162" s="27"/>
      <c r="BD162" s="28"/>
      <c r="BE162" s="33"/>
      <c r="BF162" s="34"/>
      <c r="BG162" s="26"/>
      <c r="BH162" s="27"/>
      <c r="BI162" s="27"/>
      <c r="BJ162" s="28"/>
      <c r="BK162" s="33"/>
      <c r="BL162" s="34"/>
      <c r="BM162" s="26"/>
      <c r="BN162" s="27"/>
      <c r="BO162" s="27"/>
      <c r="BP162" s="28"/>
      <c r="BQ162" s="31"/>
      <c r="BR162" s="34"/>
      <c r="BS162" s="26"/>
      <c r="BT162" s="27"/>
      <c r="BU162" s="27"/>
      <c r="BV162" s="28"/>
      <c r="BW162" s="33"/>
      <c r="BX162" s="34"/>
      <c r="BY162" s="26"/>
      <c r="BZ162" s="27"/>
      <c r="CA162" s="27"/>
      <c r="CB162" s="28"/>
      <c r="CC162" s="31"/>
      <c r="CD162" s="34"/>
    </row>
    <row r="163" spans="1:83" ht="34.15" customHeight="1" x14ac:dyDescent="0.25">
      <c r="A163" s="321">
        <v>78</v>
      </c>
      <c r="B163" s="313"/>
      <c r="C163" s="315"/>
      <c r="D163" s="315"/>
      <c r="E163" s="317"/>
      <c r="F163" s="319"/>
      <c r="G163" s="225"/>
      <c r="H163" s="118">
        <f t="shared" si="5"/>
        <v>0</v>
      </c>
      <c r="I163" s="119">
        <f t="shared" si="6"/>
        <v>0</v>
      </c>
      <c r="J163" s="120" t="s">
        <v>43</v>
      </c>
      <c r="K163" s="26"/>
      <c r="L163" s="27"/>
      <c r="M163" s="27"/>
      <c r="N163" s="28"/>
      <c r="O163" s="35"/>
      <c r="P163" s="36"/>
      <c r="Q163" s="26"/>
      <c r="R163" s="27"/>
      <c r="S163" s="27"/>
      <c r="T163" s="28"/>
      <c r="U163" s="37"/>
      <c r="V163" s="38"/>
      <c r="W163" s="26"/>
      <c r="X163" s="27"/>
      <c r="Y163" s="27"/>
      <c r="Z163" s="28"/>
      <c r="AA163" s="39"/>
      <c r="AB163" s="40"/>
      <c r="AC163" s="26"/>
      <c r="AD163" s="27"/>
      <c r="AE163" s="27"/>
      <c r="AF163" s="28"/>
      <c r="AG163" s="39"/>
      <c r="AH163" s="40"/>
      <c r="AI163" s="26"/>
      <c r="AJ163" s="27"/>
      <c r="AK163" s="27"/>
      <c r="AL163" s="28"/>
      <c r="AM163" s="39"/>
      <c r="AN163" s="40"/>
      <c r="AO163" s="26"/>
      <c r="AP163" s="27"/>
      <c r="AQ163" s="27"/>
      <c r="AR163" s="28"/>
      <c r="AS163" s="39"/>
      <c r="AT163" s="40"/>
      <c r="AU163" s="26"/>
      <c r="AV163" s="27"/>
      <c r="AW163" s="27"/>
      <c r="AX163" s="28"/>
      <c r="AY163" s="39"/>
      <c r="AZ163" s="40"/>
      <c r="BA163" s="26"/>
      <c r="BB163" s="27"/>
      <c r="BC163" s="27"/>
      <c r="BD163" s="28"/>
      <c r="BE163" s="39"/>
      <c r="BF163" s="40"/>
      <c r="BG163" s="26"/>
      <c r="BH163" s="27"/>
      <c r="BI163" s="27"/>
      <c r="BJ163" s="28"/>
      <c r="BK163" s="39"/>
      <c r="BL163" s="40"/>
      <c r="BM163" s="26"/>
      <c r="BN163" s="27"/>
      <c r="BO163" s="27"/>
      <c r="BP163" s="28"/>
      <c r="BQ163" s="37"/>
      <c r="BR163" s="40"/>
      <c r="BS163" s="26"/>
      <c r="BT163" s="27"/>
      <c r="BU163" s="27"/>
      <c r="BV163" s="28"/>
      <c r="BW163" s="39"/>
      <c r="BX163" s="40"/>
      <c r="BY163" s="26"/>
      <c r="BZ163" s="27"/>
      <c r="CA163" s="27"/>
      <c r="CB163" s="28"/>
      <c r="CC163" s="37"/>
      <c r="CD163" s="40"/>
    </row>
    <row r="164" spans="1:83" ht="34.15" customHeight="1" x14ac:dyDescent="0.25">
      <c r="A164" s="321"/>
      <c r="B164" s="322"/>
      <c r="C164" s="315"/>
      <c r="D164" s="315"/>
      <c r="E164" s="317"/>
      <c r="F164" s="319"/>
      <c r="G164" s="225"/>
      <c r="H164" s="121">
        <f t="shared" si="5"/>
        <v>0</v>
      </c>
      <c r="I164" s="122">
        <f t="shared" si="6"/>
        <v>0</v>
      </c>
      <c r="J164" s="117" t="s">
        <v>44</v>
      </c>
      <c r="K164" s="26"/>
      <c r="L164" s="27"/>
      <c r="M164" s="27"/>
      <c r="N164" s="28"/>
      <c r="O164" s="29"/>
      <c r="P164" s="30"/>
      <c r="Q164" s="26"/>
      <c r="R164" s="27"/>
      <c r="S164" s="27"/>
      <c r="T164" s="28"/>
      <c r="U164" s="31"/>
      <c r="V164" s="32"/>
      <c r="W164" s="26"/>
      <c r="X164" s="27"/>
      <c r="Y164" s="27"/>
      <c r="Z164" s="28"/>
      <c r="AA164" s="33"/>
      <c r="AB164" s="34"/>
      <c r="AC164" s="26"/>
      <c r="AD164" s="27"/>
      <c r="AE164" s="27"/>
      <c r="AF164" s="28"/>
      <c r="AG164" s="33"/>
      <c r="AH164" s="34"/>
      <c r="AI164" s="26"/>
      <c r="AJ164" s="27"/>
      <c r="AK164" s="27"/>
      <c r="AL164" s="28"/>
      <c r="AM164" s="33"/>
      <c r="AN164" s="34"/>
      <c r="AO164" s="26"/>
      <c r="AP164" s="27"/>
      <c r="AQ164" s="27"/>
      <c r="AR164" s="28"/>
      <c r="AS164" s="33"/>
      <c r="AT164" s="34"/>
      <c r="AU164" s="26"/>
      <c r="AV164" s="27"/>
      <c r="AW164" s="27"/>
      <c r="AX164" s="28"/>
      <c r="AY164" s="33"/>
      <c r="AZ164" s="34"/>
      <c r="BA164" s="26"/>
      <c r="BB164" s="27"/>
      <c r="BC164" s="27"/>
      <c r="BD164" s="28"/>
      <c r="BE164" s="33"/>
      <c r="BF164" s="34"/>
      <c r="BG164" s="26"/>
      <c r="BH164" s="27"/>
      <c r="BI164" s="27"/>
      <c r="BJ164" s="28"/>
      <c r="BK164" s="33"/>
      <c r="BL164" s="34"/>
      <c r="BM164" s="26"/>
      <c r="BN164" s="27"/>
      <c r="BO164" s="27"/>
      <c r="BP164" s="28"/>
      <c r="BQ164" s="31"/>
      <c r="BR164" s="34"/>
      <c r="BS164" s="26"/>
      <c r="BT164" s="27"/>
      <c r="BU164" s="27"/>
      <c r="BV164" s="28"/>
      <c r="BW164" s="33"/>
      <c r="BX164" s="34"/>
      <c r="BY164" s="26"/>
      <c r="BZ164" s="27"/>
      <c r="CA164" s="27"/>
      <c r="CB164" s="28"/>
      <c r="CC164" s="31"/>
      <c r="CD164" s="34"/>
    </row>
    <row r="165" spans="1:83" ht="34.15" customHeight="1" x14ac:dyDescent="0.25">
      <c r="A165" s="311">
        <v>79</v>
      </c>
      <c r="B165" s="313"/>
      <c r="C165" s="315"/>
      <c r="D165" s="315"/>
      <c r="E165" s="317"/>
      <c r="F165" s="319"/>
      <c r="G165" s="225"/>
      <c r="H165" s="118">
        <f t="shared" si="5"/>
        <v>0</v>
      </c>
      <c r="I165" s="119">
        <f t="shared" si="6"/>
        <v>0</v>
      </c>
      <c r="J165" s="120" t="s">
        <v>43</v>
      </c>
      <c r="K165" s="26"/>
      <c r="L165" s="27"/>
      <c r="M165" s="27"/>
      <c r="N165" s="28"/>
      <c r="O165" s="35"/>
      <c r="P165" s="36"/>
      <c r="Q165" s="26"/>
      <c r="R165" s="27"/>
      <c r="S165" s="27"/>
      <c r="T165" s="28"/>
      <c r="U165" s="37"/>
      <c r="V165" s="38"/>
      <c r="W165" s="26"/>
      <c r="X165" s="27"/>
      <c r="Y165" s="27"/>
      <c r="Z165" s="28"/>
      <c r="AA165" s="39"/>
      <c r="AB165" s="40"/>
      <c r="AC165" s="26"/>
      <c r="AD165" s="27"/>
      <c r="AE165" s="27"/>
      <c r="AF165" s="28"/>
      <c r="AG165" s="39"/>
      <c r="AH165" s="40"/>
      <c r="AI165" s="26"/>
      <c r="AJ165" s="27"/>
      <c r="AK165" s="27"/>
      <c r="AL165" s="28"/>
      <c r="AM165" s="39"/>
      <c r="AN165" s="40"/>
      <c r="AO165" s="26"/>
      <c r="AP165" s="27"/>
      <c r="AQ165" s="27"/>
      <c r="AR165" s="28"/>
      <c r="AS165" s="39"/>
      <c r="AT165" s="40"/>
      <c r="AU165" s="26"/>
      <c r="AV165" s="27"/>
      <c r="AW165" s="27"/>
      <c r="AX165" s="28"/>
      <c r="AY165" s="39"/>
      <c r="AZ165" s="40"/>
      <c r="BA165" s="26"/>
      <c r="BB165" s="27"/>
      <c r="BC165" s="27"/>
      <c r="BD165" s="28"/>
      <c r="BE165" s="39"/>
      <c r="BF165" s="40"/>
      <c r="BG165" s="26"/>
      <c r="BH165" s="27"/>
      <c r="BI165" s="27"/>
      <c r="BJ165" s="28"/>
      <c r="BK165" s="39"/>
      <c r="BL165" s="40"/>
      <c r="BM165" s="26"/>
      <c r="BN165" s="27"/>
      <c r="BO165" s="27"/>
      <c r="BP165" s="28"/>
      <c r="BQ165" s="37"/>
      <c r="BR165" s="40"/>
      <c r="BS165" s="26"/>
      <c r="BT165" s="27"/>
      <c r="BU165" s="27"/>
      <c r="BV165" s="28"/>
      <c r="BW165" s="39"/>
      <c r="BX165" s="40"/>
      <c r="BY165" s="26"/>
      <c r="BZ165" s="27"/>
      <c r="CA165" s="27"/>
      <c r="CB165" s="28"/>
      <c r="CC165" s="37"/>
      <c r="CD165" s="40"/>
    </row>
    <row r="166" spans="1:83" ht="34.15" customHeight="1" x14ac:dyDescent="0.25">
      <c r="A166" s="323"/>
      <c r="B166" s="322"/>
      <c r="C166" s="315"/>
      <c r="D166" s="315"/>
      <c r="E166" s="317"/>
      <c r="F166" s="319"/>
      <c r="G166" s="225"/>
      <c r="H166" s="121">
        <f t="shared" si="5"/>
        <v>0</v>
      </c>
      <c r="I166" s="122">
        <f t="shared" si="6"/>
        <v>0</v>
      </c>
      <c r="J166" s="117" t="s">
        <v>44</v>
      </c>
      <c r="K166" s="26"/>
      <c r="L166" s="27"/>
      <c r="M166" s="27"/>
      <c r="N166" s="28"/>
      <c r="O166" s="29"/>
      <c r="P166" s="30"/>
      <c r="Q166" s="26"/>
      <c r="R166" s="27"/>
      <c r="S166" s="27"/>
      <c r="T166" s="28"/>
      <c r="U166" s="31"/>
      <c r="V166" s="32"/>
      <c r="W166" s="26"/>
      <c r="X166" s="27"/>
      <c r="Y166" s="27"/>
      <c r="Z166" s="28"/>
      <c r="AA166" s="33"/>
      <c r="AB166" s="34"/>
      <c r="AC166" s="26"/>
      <c r="AD166" s="27"/>
      <c r="AE166" s="27"/>
      <c r="AF166" s="28"/>
      <c r="AG166" s="33"/>
      <c r="AH166" s="34"/>
      <c r="AI166" s="26"/>
      <c r="AJ166" s="27"/>
      <c r="AK166" s="27"/>
      <c r="AL166" s="28"/>
      <c r="AM166" s="33"/>
      <c r="AN166" s="34"/>
      <c r="AO166" s="26"/>
      <c r="AP166" s="27"/>
      <c r="AQ166" s="27"/>
      <c r="AR166" s="28"/>
      <c r="AS166" s="33"/>
      <c r="AT166" s="34"/>
      <c r="AU166" s="26"/>
      <c r="AV166" s="27"/>
      <c r="AW166" s="27"/>
      <c r="AX166" s="28"/>
      <c r="AY166" s="33"/>
      <c r="AZ166" s="34"/>
      <c r="BA166" s="26"/>
      <c r="BB166" s="27"/>
      <c r="BC166" s="27"/>
      <c r="BD166" s="28"/>
      <c r="BE166" s="33"/>
      <c r="BF166" s="34"/>
      <c r="BG166" s="26"/>
      <c r="BH166" s="27"/>
      <c r="BI166" s="27"/>
      <c r="BJ166" s="28"/>
      <c r="BK166" s="33"/>
      <c r="BL166" s="34"/>
      <c r="BM166" s="26"/>
      <c r="BN166" s="27"/>
      <c r="BO166" s="27"/>
      <c r="BP166" s="28"/>
      <c r="BQ166" s="31"/>
      <c r="BR166" s="34"/>
      <c r="BS166" s="26"/>
      <c r="BT166" s="27"/>
      <c r="BU166" s="27"/>
      <c r="BV166" s="28"/>
      <c r="BW166" s="33"/>
      <c r="BX166" s="34"/>
      <c r="BY166" s="26"/>
      <c r="BZ166" s="27"/>
      <c r="CA166" s="27"/>
      <c r="CB166" s="28"/>
      <c r="CC166" s="31"/>
      <c r="CD166" s="34"/>
    </row>
    <row r="167" spans="1:83" ht="34.15" customHeight="1" x14ac:dyDescent="0.25">
      <c r="A167" s="321">
        <v>80</v>
      </c>
      <c r="B167" s="313"/>
      <c r="C167" s="315"/>
      <c r="D167" s="315"/>
      <c r="E167" s="317"/>
      <c r="F167" s="319"/>
      <c r="G167" s="225"/>
      <c r="H167" s="118">
        <f t="shared" si="5"/>
        <v>0</v>
      </c>
      <c r="I167" s="119">
        <f t="shared" si="6"/>
        <v>0</v>
      </c>
      <c r="J167" s="120" t="s">
        <v>43</v>
      </c>
      <c r="K167" s="26"/>
      <c r="L167" s="27"/>
      <c r="M167" s="27"/>
      <c r="N167" s="28"/>
      <c r="O167" s="35"/>
      <c r="P167" s="36"/>
      <c r="Q167" s="26"/>
      <c r="R167" s="27"/>
      <c r="S167" s="27"/>
      <c r="T167" s="28"/>
      <c r="U167" s="37"/>
      <c r="V167" s="38"/>
      <c r="W167" s="26"/>
      <c r="X167" s="27"/>
      <c r="Y167" s="27"/>
      <c r="Z167" s="28"/>
      <c r="AA167" s="39"/>
      <c r="AB167" s="40"/>
      <c r="AC167" s="26"/>
      <c r="AD167" s="27"/>
      <c r="AE167" s="27"/>
      <c r="AF167" s="28"/>
      <c r="AG167" s="39"/>
      <c r="AH167" s="40"/>
      <c r="AI167" s="26"/>
      <c r="AJ167" s="27"/>
      <c r="AK167" s="27"/>
      <c r="AL167" s="28"/>
      <c r="AM167" s="39"/>
      <c r="AN167" s="40"/>
      <c r="AO167" s="26"/>
      <c r="AP167" s="27"/>
      <c r="AQ167" s="27"/>
      <c r="AR167" s="28"/>
      <c r="AS167" s="39"/>
      <c r="AT167" s="40"/>
      <c r="AU167" s="26"/>
      <c r="AV167" s="27"/>
      <c r="AW167" s="27"/>
      <c r="AX167" s="28"/>
      <c r="AY167" s="39"/>
      <c r="AZ167" s="40"/>
      <c r="BA167" s="26"/>
      <c r="BB167" s="27"/>
      <c r="BC167" s="27"/>
      <c r="BD167" s="28"/>
      <c r="BE167" s="39"/>
      <c r="BF167" s="40"/>
      <c r="BG167" s="26"/>
      <c r="BH167" s="27"/>
      <c r="BI167" s="27"/>
      <c r="BJ167" s="28"/>
      <c r="BK167" s="39"/>
      <c r="BL167" s="40"/>
      <c r="BM167" s="26"/>
      <c r="BN167" s="27"/>
      <c r="BO167" s="27"/>
      <c r="BP167" s="28"/>
      <c r="BQ167" s="37"/>
      <c r="BR167" s="40"/>
      <c r="BS167" s="26"/>
      <c r="BT167" s="27"/>
      <c r="BU167" s="27"/>
      <c r="BV167" s="28"/>
      <c r="BW167" s="39"/>
      <c r="BX167" s="40"/>
      <c r="BY167" s="26"/>
      <c r="BZ167" s="27"/>
      <c r="CA167" s="27"/>
      <c r="CB167" s="28"/>
      <c r="CC167" s="37"/>
      <c r="CD167" s="40"/>
    </row>
    <row r="168" spans="1:83" ht="34.15" customHeight="1" x14ac:dyDescent="0.25">
      <c r="A168" s="321"/>
      <c r="B168" s="322"/>
      <c r="C168" s="315"/>
      <c r="D168" s="315"/>
      <c r="E168" s="317"/>
      <c r="F168" s="319"/>
      <c r="G168" s="225"/>
      <c r="H168" s="121">
        <f t="shared" si="5"/>
        <v>0</v>
      </c>
      <c r="I168" s="122">
        <f t="shared" si="6"/>
        <v>0</v>
      </c>
      <c r="J168" s="117" t="s">
        <v>44</v>
      </c>
      <c r="K168" s="26"/>
      <c r="L168" s="27"/>
      <c r="M168" s="27"/>
      <c r="N168" s="28"/>
      <c r="O168" s="29"/>
      <c r="P168" s="30"/>
      <c r="Q168" s="26"/>
      <c r="R168" s="27"/>
      <c r="S168" s="27"/>
      <c r="T168" s="28"/>
      <c r="U168" s="31"/>
      <c r="V168" s="32"/>
      <c r="W168" s="26"/>
      <c r="X168" s="27"/>
      <c r="Y168" s="27"/>
      <c r="Z168" s="28"/>
      <c r="AA168" s="33"/>
      <c r="AB168" s="34"/>
      <c r="AC168" s="26"/>
      <c r="AD168" s="27"/>
      <c r="AE168" s="27"/>
      <c r="AF168" s="28"/>
      <c r="AG168" s="33"/>
      <c r="AH168" s="34"/>
      <c r="AI168" s="26"/>
      <c r="AJ168" s="27"/>
      <c r="AK168" s="27"/>
      <c r="AL168" s="28"/>
      <c r="AM168" s="33"/>
      <c r="AN168" s="34"/>
      <c r="AO168" s="26"/>
      <c r="AP168" s="27"/>
      <c r="AQ168" s="27"/>
      <c r="AR168" s="28"/>
      <c r="AS168" s="33"/>
      <c r="AT168" s="34"/>
      <c r="AU168" s="26"/>
      <c r="AV168" s="27"/>
      <c r="AW168" s="27"/>
      <c r="AX168" s="28"/>
      <c r="AY168" s="33"/>
      <c r="AZ168" s="34"/>
      <c r="BA168" s="26"/>
      <c r="BB168" s="27"/>
      <c r="BC168" s="27"/>
      <c r="BD168" s="28"/>
      <c r="BE168" s="33"/>
      <c r="BF168" s="34"/>
      <c r="BG168" s="26"/>
      <c r="BH168" s="27"/>
      <c r="BI168" s="27"/>
      <c r="BJ168" s="28"/>
      <c r="BK168" s="33"/>
      <c r="BL168" s="34"/>
      <c r="BM168" s="26"/>
      <c r="BN168" s="27"/>
      <c r="BO168" s="27"/>
      <c r="BP168" s="28"/>
      <c r="BQ168" s="31"/>
      <c r="BR168" s="34"/>
      <c r="BS168" s="26"/>
      <c r="BT168" s="27"/>
      <c r="BU168" s="27"/>
      <c r="BV168" s="28"/>
      <c r="BW168" s="33"/>
      <c r="BX168" s="34"/>
      <c r="BY168" s="26"/>
      <c r="BZ168" s="27"/>
      <c r="CA168" s="27"/>
      <c r="CB168" s="28"/>
      <c r="CC168" s="31"/>
      <c r="CD168" s="34"/>
    </row>
    <row r="169" spans="1:83" ht="34.15" customHeight="1" x14ac:dyDescent="0.25">
      <c r="A169" s="311">
        <v>81</v>
      </c>
      <c r="B169" s="313"/>
      <c r="C169" s="315"/>
      <c r="D169" s="315"/>
      <c r="E169" s="317"/>
      <c r="F169" s="319"/>
      <c r="G169" s="225"/>
      <c r="H169" s="118">
        <f t="shared" si="5"/>
        <v>0</v>
      </c>
      <c r="I169" s="119">
        <f t="shared" si="6"/>
        <v>0</v>
      </c>
      <c r="J169" s="120" t="s">
        <v>43</v>
      </c>
      <c r="K169" s="26"/>
      <c r="L169" s="27"/>
      <c r="M169" s="27"/>
      <c r="N169" s="28"/>
      <c r="O169" s="35"/>
      <c r="P169" s="36"/>
      <c r="Q169" s="26"/>
      <c r="R169" s="27"/>
      <c r="S169" s="27"/>
      <c r="T169" s="28"/>
      <c r="U169" s="37"/>
      <c r="V169" s="38"/>
      <c r="W169" s="26"/>
      <c r="X169" s="27"/>
      <c r="Y169" s="27"/>
      <c r="Z169" s="28"/>
      <c r="AA169" s="39"/>
      <c r="AB169" s="40"/>
      <c r="AC169" s="26"/>
      <c r="AD169" s="27"/>
      <c r="AE169" s="27"/>
      <c r="AF169" s="28"/>
      <c r="AG169" s="39"/>
      <c r="AH169" s="40"/>
      <c r="AI169" s="26"/>
      <c r="AJ169" s="27"/>
      <c r="AK169" s="27"/>
      <c r="AL169" s="28"/>
      <c r="AM169" s="39"/>
      <c r="AN169" s="40"/>
      <c r="AO169" s="26"/>
      <c r="AP169" s="27"/>
      <c r="AQ169" s="27"/>
      <c r="AR169" s="28"/>
      <c r="AS169" s="39"/>
      <c r="AT169" s="40"/>
      <c r="AU169" s="26"/>
      <c r="AV169" s="27"/>
      <c r="AW169" s="27"/>
      <c r="AX169" s="28"/>
      <c r="AY169" s="39"/>
      <c r="AZ169" s="40"/>
      <c r="BA169" s="26"/>
      <c r="BB169" s="27"/>
      <c r="BC169" s="27"/>
      <c r="BD169" s="28"/>
      <c r="BE169" s="39"/>
      <c r="BF169" s="40"/>
      <c r="BG169" s="26"/>
      <c r="BH169" s="27"/>
      <c r="BI169" s="27"/>
      <c r="BJ169" s="28"/>
      <c r="BK169" s="39"/>
      <c r="BL169" s="40"/>
      <c r="BM169" s="26"/>
      <c r="BN169" s="27"/>
      <c r="BO169" s="27"/>
      <c r="BP169" s="28"/>
      <c r="BQ169" s="37"/>
      <c r="BR169" s="40"/>
      <c r="BS169" s="26"/>
      <c r="BT169" s="27"/>
      <c r="BU169" s="27"/>
      <c r="BV169" s="28"/>
      <c r="BW169" s="39"/>
      <c r="BX169" s="40"/>
      <c r="BY169" s="26"/>
      <c r="BZ169" s="27"/>
      <c r="CA169" s="27"/>
      <c r="CB169" s="28"/>
      <c r="CC169" s="37"/>
      <c r="CD169" s="40"/>
    </row>
    <row r="170" spans="1:83" ht="34.15" customHeight="1" x14ac:dyDescent="0.25">
      <c r="A170" s="323"/>
      <c r="B170" s="322"/>
      <c r="C170" s="315"/>
      <c r="D170" s="315"/>
      <c r="E170" s="317"/>
      <c r="F170" s="319"/>
      <c r="G170" s="225"/>
      <c r="H170" s="121">
        <f t="shared" si="5"/>
        <v>0</v>
      </c>
      <c r="I170" s="122">
        <f t="shared" si="6"/>
        <v>0</v>
      </c>
      <c r="J170" s="117" t="s">
        <v>44</v>
      </c>
      <c r="K170" s="26"/>
      <c r="L170" s="27"/>
      <c r="M170" s="27"/>
      <c r="N170" s="28"/>
      <c r="O170" s="29"/>
      <c r="P170" s="30"/>
      <c r="Q170" s="26"/>
      <c r="R170" s="27"/>
      <c r="S170" s="27"/>
      <c r="T170" s="28"/>
      <c r="U170" s="31"/>
      <c r="V170" s="32"/>
      <c r="W170" s="26"/>
      <c r="X170" s="27"/>
      <c r="Y170" s="27"/>
      <c r="Z170" s="28"/>
      <c r="AA170" s="33"/>
      <c r="AB170" s="34"/>
      <c r="AC170" s="26"/>
      <c r="AD170" s="27"/>
      <c r="AE170" s="27"/>
      <c r="AF170" s="28"/>
      <c r="AG170" s="33"/>
      <c r="AH170" s="34"/>
      <c r="AI170" s="26"/>
      <c r="AJ170" s="27"/>
      <c r="AK170" s="27"/>
      <c r="AL170" s="28"/>
      <c r="AM170" s="33"/>
      <c r="AN170" s="34"/>
      <c r="AO170" s="26"/>
      <c r="AP170" s="27"/>
      <c r="AQ170" s="27"/>
      <c r="AR170" s="28"/>
      <c r="AS170" s="33"/>
      <c r="AT170" s="34"/>
      <c r="AU170" s="26"/>
      <c r="AV170" s="27"/>
      <c r="AW170" s="27"/>
      <c r="AX170" s="28"/>
      <c r="AY170" s="33"/>
      <c r="AZ170" s="34"/>
      <c r="BA170" s="26"/>
      <c r="BB170" s="27"/>
      <c r="BC170" s="27"/>
      <c r="BD170" s="28"/>
      <c r="BE170" s="33"/>
      <c r="BF170" s="34"/>
      <c r="BG170" s="26"/>
      <c r="BH170" s="27"/>
      <c r="BI170" s="27"/>
      <c r="BJ170" s="28"/>
      <c r="BK170" s="33"/>
      <c r="BL170" s="34"/>
      <c r="BM170" s="26"/>
      <c r="BN170" s="27"/>
      <c r="BO170" s="27"/>
      <c r="BP170" s="28"/>
      <c r="BQ170" s="31"/>
      <c r="BR170" s="34"/>
      <c r="BS170" s="26"/>
      <c r="BT170" s="27"/>
      <c r="BU170" s="27"/>
      <c r="BV170" s="28"/>
      <c r="BW170" s="33"/>
      <c r="BX170" s="34"/>
      <c r="BY170" s="26"/>
      <c r="BZ170" s="27"/>
      <c r="CA170" s="27"/>
      <c r="CB170" s="28"/>
      <c r="CC170" s="31"/>
      <c r="CD170" s="34"/>
    </row>
    <row r="171" spans="1:83" ht="34.15" customHeight="1" x14ac:dyDescent="0.25">
      <c r="A171" s="321">
        <v>82</v>
      </c>
      <c r="B171" s="313"/>
      <c r="C171" s="315"/>
      <c r="D171" s="315"/>
      <c r="E171" s="317"/>
      <c r="F171" s="319"/>
      <c r="G171" s="225"/>
      <c r="H171" s="118">
        <f t="shared" si="5"/>
        <v>0</v>
      </c>
      <c r="I171" s="119">
        <f t="shared" si="6"/>
        <v>0</v>
      </c>
      <c r="J171" s="120" t="s">
        <v>43</v>
      </c>
      <c r="K171" s="48"/>
      <c r="L171" s="49"/>
      <c r="M171" s="49"/>
      <c r="N171" s="50"/>
      <c r="O171" s="35"/>
      <c r="P171" s="36"/>
      <c r="Q171" s="48"/>
      <c r="R171" s="49"/>
      <c r="S171" s="49"/>
      <c r="T171" s="50"/>
      <c r="U171" s="37"/>
      <c r="V171" s="38"/>
      <c r="W171" s="48"/>
      <c r="X171" s="49"/>
      <c r="Y171" s="49"/>
      <c r="Z171" s="50"/>
      <c r="AA171" s="39"/>
      <c r="AB171" s="40"/>
      <c r="AC171" s="48"/>
      <c r="AD171" s="49"/>
      <c r="AE171" s="49"/>
      <c r="AF171" s="50"/>
      <c r="AG171" s="39"/>
      <c r="AH171" s="40"/>
      <c r="AI171" s="48"/>
      <c r="AJ171" s="49"/>
      <c r="AK171" s="49"/>
      <c r="AL171" s="50"/>
      <c r="AM171" s="39"/>
      <c r="AN171" s="40"/>
      <c r="AO171" s="48"/>
      <c r="AP171" s="49"/>
      <c r="AQ171" s="49"/>
      <c r="AR171" s="50"/>
      <c r="AS171" s="39"/>
      <c r="AT171" s="40"/>
      <c r="AU171" s="48"/>
      <c r="AV171" s="49"/>
      <c r="AW171" s="49"/>
      <c r="AX171" s="50"/>
      <c r="AY171" s="39"/>
      <c r="AZ171" s="40"/>
      <c r="BA171" s="48"/>
      <c r="BB171" s="49"/>
      <c r="BC171" s="49"/>
      <c r="BD171" s="50"/>
      <c r="BE171" s="39"/>
      <c r="BF171" s="40"/>
      <c r="BG171" s="48"/>
      <c r="BH171" s="49"/>
      <c r="BI171" s="49"/>
      <c r="BJ171" s="50"/>
      <c r="BK171" s="39"/>
      <c r="BL171" s="40"/>
      <c r="BM171" s="48"/>
      <c r="BN171" s="49"/>
      <c r="BO171" s="49"/>
      <c r="BP171" s="50"/>
      <c r="BQ171" s="37"/>
      <c r="BR171" s="40"/>
      <c r="BS171" s="48"/>
      <c r="BT171" s="49"/>
      <c r="BU171" s="49"/>
      <c r="BV171" s="50"/>
      <c r="BW171" s="39"/>
      <c r="BX171" s="40"/>
      <c r="BY171" s="48"/>
      <c r="BZ171" s="49"/>
      <c r="CA171" s="49"/>
      <c r="CB171" s="50"/>
      <c r="CC171" s="37"/>
      <c r="CD171" s="40"/>
    </row>
    <row r="172" spans="1:83" ht="34.15" customHeight="1" x14ac:dyDescent="0.25">
      <c r="A172" s="321"/>
      <c r="B172" s="322"/>
      <c r="C172" s="315"/>
      <c r="D172" s="315"/>
      <c r="E172" s="317"/>
      <c r="F172" s="319"/>
      <c r="G172" s="225"/>
      <c r="H172" s="121">
        <f t="shared" si="5"/>
        <v>0</v>
      </c>
      <c r="I172" s="122">
        <f t="shared" si="6"/>
        <v>0</v>
      </c>
      <c r="J172" s="123" t="s">
        <v>44</v>
      </c>
      <c r="K172" s="26"/>
      <c r="L172" s="27"/>
      <c r="M172" s="27"/>
      <c r="N172" s="28"/>
      <c r="O172" s="29"/>
      <c r="P172" s="30"/>
      <c r="Q172" s="26"/>
      <c r="R172" s="27"/>
      <c r="S172" s="27"/>
      <c r="T172" s="28"/>
      <c r="U172" s="31"/>
      <c r="V172" s="32"/>
      <c r="W172" s="26"/>
      <c r="X172" s="27"/>
      <c r="Y172" s="27"/>
      <c r="Z172" s="28"/>
      <c r="AA172" s="33"/>
      <c r="AB172" s="34"/>
      <c r="AC172" s="26"/>
      <c r="AD172" s="27"/>
      <c r="AE172" s="27"/>
      <c r="AF172" s="28"/>
      <c r="AG172" s="33"/>
      <c r="AH172" s="34"/>
      <c r="AI172" s="26"/>
      <c r="AJ172" s="27"/>
      <c r="AK172" s="27"/>
      <c r="AL172" s="28"/>
      <c r="AM172" s="51"/>
      <c r="AN172" s="52"/>
      <c r="AO172" s="26"/>
      <c r="AP172" s="27"/>
      <c r="AQ172" s="27"/>
      <c r="AR172" s="28"/>
      <c r="AS172" s="53"/>
      <c r="AT172" s="54"/>
      <c r="AU172" s="26"/>
      <c r="AV172" s="27"/>
      <c r="AW172" s="27"/>
      <c r="AX172" s="28"/>
      <c r="AY172" s="33"/>
      <c r="AZ172" s="34"/>
      <c r="BA172" s="26"/>
      <c r="BB172" s="27"/>
      <c r="BC172" s="27"/>
      <c r="BD172" s="28"/>
      <c r="BE172" s="33"/>
      <c r="BF172" s="34"/>
      <c r="BG172" s="26"/>
      <c r="BH172" s="27"/>
      <c r="BI172" s="27"/>
      <c r="BJ172" s="28"/>
      <c r="BK172" s="33"/>
      <c r="BL172" s="34"/>
      <c r="BM172" s="26"/>
      <c r="BN172" s="27"/>
      <c r="BO172" s="27"/>
      <c r="BP172" s="28"/>
      <c r="BQ172" s="31"/>
      <c r="BR172" s="34"/>
      <c r="BS172" s="26"/>
      <c r="BT172" s="27"/>
      <c r="BU172" s="27"/>
      <c r="BV172" s="28"/>
      <c r="BW172" s="33"/>
      <c r="BX172" s="34"/>
      <c r="BY172" s="26"/>
      <c r="BZ172" s="27"/>
      <c r="CA172" s="27"/>
      <c r="CB172" s="28"/>
      <c r="CC172" s="31"/>
      <c r="CD172" s="34"/>
    </row>
    <row r="173" spans="1:83" ht="34.15" customHeight="1" x14ac:dyDescent="0.25">
      <c r="A173" s="311">
        <v>83</v>
      </c>
      <c r="B173" s="313"/>
      <c r="C173" s="315"/>
      <c r="D173" s="315"/>
      <c r="E173" s="317"/>
      <c r="F173" s="319"/>
      <c r="G173" s="225"/>
      <c r="H173" s="118">
        <f t="shared" si="5"/>
        <v>0</v>
      </c>
      <c r="I173" s="119">
        <f t="shared" si="6"/>
        <v>0</v>
      </c>
      <c r="J173" s="120" t="s">
        <v>43</v>
      </c>
      <c r="K173" s="48"/>
      <c r="L173" s="49"/>
      <c r="M173" s="49"/>
      <c r="N173" s="50"/>
      <c r="O173" s="35"/>
      <c r="P173" s="55"/>
      <c r="Q173" s="48"/>
      <c r="R173" s="49"/>
      <c r="S173" s="49"/>
      <c r="T173" s="50"/>
      <c r="U173" s="37"/>
      <c r="V173" s="56"/>
      <c r="W173" s="48"/>
      <c r="X173" s="49"/>
      <c r="Y173" s="49"/>
      <c r="Z173" s="50"/>
      <c r="AA173" s="39"/>
      <c r="AB173" s="57"/>
      <c r="AC173" s="48"/>
      <c r="AD173" s="49"/>
      <c r="AE173" s="49"/>
      <c r="AF173" s="50"/>
      <c r="AG173" s="39"/>
      <c r="AH173" s="57"/>
      <c r="AI173" s="48"/>
      <c r="AJ173" s="49"/>
      <c r="AK173" s="49"/>
      <c r="AL173" s="50"/>
      <c r="AM173" s="39"/>
      <c r="AN173" s="40"/>
      <c r="AO173" s="48"/>
      <c r="AP173" s="49"/>
      <c r="AQ173" s="49"/>
      <c r="AR173" s="50"/>
      <c r="AS173" s="45"/>
      <c r="AT173" s="40"/>
      <c r="AU173" s="48"/>
      <c r="AV173" s="49"/>
      <c r="AW173" s="49"/>
      <c r="AX173" s="50"/>
      <c r="AY173" s="39"/>
      <c r="AZ173" s="57"/>
      <c r="BA173" s="48"/>
      <c r="BB173" s="49"/>
      <c r="BC173" s="49"/>
      <c r="BD173" s="50"/>
      <c r="BE173" s="39"/>
      <c r="BF173" s="57"/>
      <c r="BG173" s="48"/>
      <c r="BH173" s="49"/>
      <c r="BI173" s="49"/>
      <c r="BJ173" s="50"/>
      <c r="BK173" s="39"/>
      <c r="BL173" s="57"/>
      <c r="BM173" s="48"/>
      <c r="BN173" s="49"/>
      <c r="BO173" s="49"/>
      <c r="BP173" s="50"/>
      <c r="BQ173" s="37"/>
      <c r="BR173" s="57"/>
      <c r="BS173" s="48"/>
      <c r="BT173" s="49"/>
      <c r="BU173" s="49"/>
      <c r="BV173" s="50"/>
      <c r="BW173" s="39"/>
      <c r="BX173" s="57"/>
      <c r="BY173" s="48"/>
      <c r="BZ173" s="49"/>
      <c r="CA173" s="49"/>
      <c r="CB173" s="50"/>
      <c r="CC173" s="37"/>
      <c r="CD173" s="57"/>
    </row>
    <row r="174" spans="1:83" ht="34.15" customHeight="1" thickBot="1" x14ac:dyDescent="0.3">
      <c r="A174" s="312"/>
      <c r="B174" s="314"/>
      <c r="C174" s="316"/>
      <c r="D174" s="316"/>
      <c r="E174" s="318"/>
      <c r="F174" s="320"/>
      <c r="G174" s="58"/>
      <c r="H174" s="198">
        <f t="shared" si="5"/>
        <v>0</v>
      </c>
      <c r="I174" s="199">
        <f t="shared" si="6"/>
        <v>0</v>
      </c>
      <c r="J174" s="124" t="s">
        <v>44</v>
      </c>
      <c r="K174" s="59"/>
      <c r="L174" s="60"/>
      <c r="M174" s="60"/>
      <c r="N174" s="61"/>
      <c r="O174" s="62"/>
      <c r="P174" s="63"/>
      <c r="Q174" s="59"/>
      <c r="R174" s="60"/>
      <c r="S174" s="60"/>
      <c r="T174" s="61"/>
      <c r="U174" s="64"/>
      <c r="V174" s="65"/>
      <c r="W174" s="59"/>
      <c r="X174" s="60"/>
      <c r="Y174" s="60"/>
      <c r="Z174" s="61"/>
      <c r="AA174" s="66"/>
      <c r="AB174" s="67"/>
      <c r="AC174" s="59"/>
      <c r="AD174" s="60"/>
      <c r="AE174" s="60"/>
      <c r="AF174" s="61"/>
      <c r="AG174" s="66"/>
      <c r="AH174" s="67"/>
      <c r="AI174" s="59"/>
      <c r="AJ174" s="60"/>
      <c r="AK174" s="60"/>
      <c r="AL174" s="61"/>
      <c r="AM174" s="66"/>
      <c r="AN174" s="67"/>
      <c r="AO174" s="59"/>
      <c r="AP174" s="60"/>
      <c r="AQ174" s="60"/>
      <c r="AR174" s="61"/>
      <c r="AS174" s="66"/>
      <c r="AT174" s="67"/>
      <c r="AU174" s="59"/>
      <c r="AV174" s="60"/>
      <c r="AW174" s="60"/>
      <c r="AX174" s="61"/>
      <c r="AY174" s="66"/>
      <c r="AZ174" s="67"/>
      <c r="BA174" s="59"/>
      <c r="BB174" s="60"/>
      <c r="BC174" s="60"/>
      <c r="BD174" s="61"/>
      <c r="BE174" s="66"/>
      <c r="BF174" s="67"/>
      <c r="BG174" s="59"/>
      <c r="BH174" s="60"/>
      <c r="BI174" s="60"/>
      <c r="BJ174" s="61"/>
      <c r="BK174" s="66"/>
      <c r="BL174" s="67"/>
      <c r="BM174" s="59"/>
      <c r="BN174" s="60"/>
      <c r="BO174" s="60"/>
      <c r="BP174" s="61"/>
      <c r="BQ174" s="64"/>
      <c r="BR174" s="67"/>
      <c r="BS174" s="59"/>
      <c r="BT174" s="60"/>
      <c r="BU174" s="60"/>
      <c r="BV174" s="61"/>
      <c r="BW174" s="66"/>
      <c r="BX174" s="67"/>
      <c r="BY174" s="59"/>
      <c r="BZ174" s="60"/>
      <c r="CA174" s="60"/>
      <c r="CB174" s="61"/>
      <c r="CC174" s="64"/>
      <c r="CD174" s="67"/>
    </row>
    <row r="175" spans="1:83" ht="20.45" customHeight="1" x14ac:dyDescent="0.25">
      <c r="A175" s="68"/>
      <c r="B175" s="69"/>
      <c r="C175" s="70"/>
      <c r="D175" s="71"/>
      <c r="E175" s="72"/>
      <c r="F175" s="72"/>
      <c r="G175" s="72"/>
      <c r="H175" s="72"/>
      <c r="I175" s="72"/>
      <c r="J175" s="73"/>
      <c r="K175" s="74"/>
      <c r="L175" s="74"/>
      <c r="M175" s="74"/>
      <c r="N175" s="74"/>
      <c r="O175" s="74"/>
      <c r="P175" s="72"/>
      <c r="Q175" s="74"/>
      <c r="R175" s="74"/>
      <c r="S175" s="74"/>
      <c r="T175" s="74"/>
      <c r="U175" s="74"/>
      <c r="V175" s="72"/>
      <c r="W175" s="74"/>
      <c r="X175" s="74"/>
      <c r="Y175" s="74"/>
      <c r="Z175" s="74"/>
      <c r="AA175" s="74"/>
      <c r="AB175" s="72"/>
      <c r="AC175" s="74"/>
      <c r="AD175" s="74"/>
      <c r="AE175" s="74"/>
      <c r="AF175" s="74"/>
      <c r="AG175" s="74"/>
      <c r="AH175" s="72"/>
      <c r="AI175" s="74"/>
      <c r="AJ175" s="74"/>
      <c r="AK175" s="74"/>
      <c r="AL175" s="74"/>
      <c r="AM175" s="74"/>
      <c r="AN175" s="72"/>
      <c r="AO175" s="74"/>
      <c r="AP175" s="74"/>
      <c r="AQ175" s="74"/>
      <c r="AR175" s="74"/>
      <c r="AS175" s="74"/>
      <c r="AT175" s="72"/>
      <c r="AU175" s="74"/>
      <c r="AV175" s="74"/>
      <c r="AW175" s="74"/>
      <c r="AX175" s="74"/>
      <c r="AY175" s="74"/>
      <c r="AZ175" s="72"/>
      <c r="BA175" s="74"/>
      <c r="BB175" s="74"/>
      <c r="BC175" s="74"/>
      <c r="BD175" s="74"/>
      <c r="BE175" s="74"/>
      <c r="BF175" s="72"/>
      <c r="BG175" s="74"/>
      <c r="BH175" s="74"/>
      <c r="BI175" s="74"/>
      <c r="BJ175" s="74"/>
      <c r="BK175" s="74"/>
      <c r="BL175" s="72"/>
      <c r="BM175" s="74"/>
      <c r="BN175" s="74"/>
      <c r="BO175" s="74"/>
      <c r="BP175" s="74"/>
      <c r="BQ175" s="74"/>
      <c r="BR175" s="72"/>
      <c r="BS175" s="74"/>
      <c r="BT175" s="74"/>
      <c r="BU175" s="74"/>
      <c r="BV175" s="74"/>
      <c r="BW175" s="74"/>
      <c r="BX175" s="72"/>
      <c r="BY175" s="74"/>
      <c r="BZ175" s="74"/>
      <c r="CA175" s="74"/>
      <c r="CB175" s="74"/>
      <c r="CC175" s="74"/>
      <c r="CD175" s="102"/>
      <c r="CE175" s="6"/>
    </row>
    <row r="176" spans="1:83" ht="22.9" hidden="1" customHeight="1" outlineLevel="1" x14ac:dyDescent="0.25">
      <c r="A176" s="68"/>
      <c r="B176" s="69"/>
      <c r="C176" s="70"/>
      <c r="D176" s="70"/>
      <c r="E176" s="76"/>
      <c r="F176" s="77"/>
      <c r="G176" s="78" t="s">
        <v>45</v>
      </c>
      <c r="H176" s="148">
        <f>+H9+H11+H13+H15+H17+H19+H21+H23+H25+H27+H29+H31+H33+H35+H37+H39+H41+H43+H45+H47+H49+H51+H53+H55+H57+H59+H61+H63+H65+H67+H69+H71+H73+H75+H77+H79+H81+H83+H85+H87+H89+H91+H93+H95+H97+H99+H101+H103+H105+H107+H109+H111+H113+H115+H117+H119+H121+H123+H125+H127+H129+H131+H133+H135+H137+H139+H141+H143+H145+H147+H149+H151+H153+H155+H157+H159+H161+H163+H165+H167+H169+H171+H173</f>
        <v>0</v>
      </c>
      <c r="I176" s="149">
        <f>+I9+I11+I13+I15+I17+I19+I21+I23+I25+I27+I29+I31+I33+I35+I37+I39+I41+I43+I45+I47+I49+I51+I53+I55+I57+I59+I61+I63+I65+I67+I69+I71+I73+I75+I77+I79+I81+I83+I85+I87+I89+I91+I93+I95+I97+I99+I101+I103+I105+I107+I109+I111+I113+I115+I117+I119+I121+I123+I125+I127+I129+I131+I133+I135+I137+I139+I141+I143+I145+I147+I149+I151+I153+I155+I157+I159+I161+I163+I165+I167+I169+I171+I173</f>
        <v>0</v>
      </c>
      <c r="J176" s="150">
        <f>+I176+H176</f>
        <v>0</v>
      </c>
      <c r="K176" s="302"/>
      <c r="L176" s="302"/>
      <c r="M176" s="247" t="s">
        <v>46</v>
      </c>
      <c r="N176" s="247" t="s">
        <v>47</v>
      </c>
      <c r="O176" s="128">
        <f>+O9+O11+O13+O15+O17+O19+O21+O23+O25+O27+O29+O31+O33+O35+O37+O39+O41+O43+O45+O47+O49+O51+O53+O55+O57+O59+O61+O63+O65+O67+O69+O71+O73+O75+O77+O79+O81+O83+O85+O87+O89+O91+O93+O95+O97+O99+O101+O103+O105+O107+O109+O111+O113+O115+O117+O119+O121+O123+O125+O127+O129+O131+O133+O135+O137+O139+O141+O143+O145+O147+O149+O151+O153+O155+O157+O159+O161+O163+O165+O167+O169+O171+O173</f>
        <v>0</v>
      </c>
      <c r="P176" s="129">
        <f>+P9+P11+P13+P15+P17+P19+P21+P23+P25+P27+P29+P31+P33+P35+P37+P39+P41+P43+P45+P47+P49+P51+P53+P55+P57+P59+P61+P63+P65+P67+P69+P71+P73+P75+P77+P79+P81+P83+P85+P87+P89+P91+P93+P95+P97+P99+P101+P103+P105+P107+P109+P111+P113+P115+P117+P119+P121+P123+P125+P127+P129+P131+P133+P135+P137+P139+P141+P143+P145+P147+P149+P151+P153+P155+P157+P159+P161+P163+P165+P167+P169+P171+P173</f>
        <v>0</v>
      </c>
      <c r="Q176" s="130">
        <f>+O176+P176</f>
        <v>0</v>
      </c>
      <c r="R176" s="131"/>
      <c r="S176" s="131"/>
      <c r="T176" s="131"/>
      <c r="U176" s="132">
        <f>+U9+U11+U13+U15+U17+U19+U21+U23+U25+U27+U29+U31+U33+U35+U37+U39+U41+U43+U45+U47+U49+U51+U53+U55+U57+U59+U61+U63+U65+U67+U69+U71+U73+U75+U77+U79+U81+U83+U85+U87+U89+U91+U93+U95+U97+U99+U101+U103+U105+U107+U109+U111+U113+U115+U117+U119+U121+U123+U125+U127+U129+U131+U133+U135+U137+U139+U141+U143+U145+U147+U149+U151+U153+U155+U157+U159+U161+U163+U165+U167+U169+U171+U173</f>
        <v>0</v>
      </c>
      <c r="V176" s="129">
        <f>+V9+V11+V13+V15+V17+V19+V21+V23+V25+V27+V29+V31+V33+V35+V37+V39+V41+V43+V45+V47+V49+V51+V53+V55+V57+V59+V61+V63+V65+V67+V69+V71+V73+V75+V77+V79+V81+V83+V85+V87+V89+V91+V93+V95+V97+V99+V101+V103+V105+V107+V109+V111+V113+V115+V117+V119+V121+V123+V125+V127+V129+V131+V133+V135+V137+V139+V141+V143+V145+V147+V149+V151+V153+V155+V157+V159+V161+V163+V165+V167+V169+V171+V173</f>
        <v>0</v>
      </c>
      <c r="W176" s="130">
        <f>+U176+V176</f>
        <v>0</v>
      </c>
      <c r="X176" s="131"/>
      <c r="Y176" s="133"/>
      <c r="Z176" s="133"/>
      <c r="AA176" s="132">
        <f>+AA9+AA11+AA13+AA15+AA17+AA19+AA21+AA23+AA25+AA27+AA29+AA31+AA33+AA35+AA37+AA39+AA41+AA43+AA45+AA47+AA49+AA51+AA53+AA55+AA57+AA59+AA61+AA63+AA65+AA67+AA69+AA71+AA73+AA75+AA77+AA79+AA81+AA83+AA85+AA87+AA89+AA91+AA93+AA95+AA97+AA99+AA101+AA103+AA105+AA107+AA109+AA111+AA113+AA115+AA117+AA119+AA121+AA123+AA125+AA127+AA129+AA131+AA133+AA135+AA137+AA139+AA141+AA143+AA145+AA147+AA149+AA151+AA153+AA155+AA157+AA159+AA161+AA163+AA165+AA167+AA169+AA171+AA173</f>
        <v>0</v>
      </c>
      <c r="AB176" s="129">
        <f>+AB9+AB11+AB13+AB15+AB17+AB19+AB21+AB23+AB25+AB27+AB29+AB31+AB33+AB35+AB37+AB39+AB41+AB43+AB45+AB47+AB49+AB51+AB53+AB55+AB57+AB59+AB61+AB63+AB65+AB67+AB69+AB71+AB73+AB75+AB77+AB79+AB81+AB83+AB85+AB87+AB89+AB91+AB93+AB95+AB97+AB99+AB101+AB103+AB105+AB107+AB109+AB111+AB113+AB115+AB117+AB119+AB121+AB123+AB125+AB127+AB129+AB131+AB133+AB135+AB137+AB139+AB141+AB143+AB145+AB147+AB149+AB151+AB153+AB155+AB157+AB159+AB161+AB163+AB165+AB167+AB169+AB171+AB173</f>
        <v>0</v>
      </c>
      <c r="AC176" s="130">
        <f>+AA176+AB176</f>
        <v>0</v>
      </c>
      <c r="AD176" s="133"/>
      <c r="AE176" s="133"/>
      <c r="AF176" s="133"/>
      <c r="AG176" s="132">
        <f>+AG9+AG11+AG13+AG15+AG17+AG19+AG21+AG23+AG25+AG27+AG29+AG31+AG33+AG35+AG37+AG39+AG41+AG43+AG45+AG47+AG49+AG51+AG53+AG55+AG57+AG59+AG61+AG63+AG65+AG67+AG69+AG71+AG73+AG75+AG77+AG79+AG81+AG83+AG85+AG87+AG89+AG91+AG93+AG95+AG97+AG99+AG101+AG103+AG105+AG107+AG109+AG111+AG113+AG115+AG117+AG119+AG121+AG123+AG125+AG127+AG129+AG131+AG133+AG135+AG137+AG139+AG141+AG143+AG145+AG147+AG149+AG151+AG153+AG155+AG157+AG159+AG161+AG163+AG165+AG167+AG169+AG171+AG173</f>
        <v>0</v>
      </c>
      <c r="AH176" s="129">
        <f>+AH9+AH11+AH13+AH15+AH17+AH19+AH21+AH23+AH25+AH27+AH29+AH31+AH33+AH35+AH37+AH39+AH41+AH43+AH45+AH47+AH49+AH51+AH53+AH55+AH57+AH59+AH61+AH63+AH65+AH67+AH69+AH71+AH73+AH75+AH77+AH79+AH81+AH83+AH85+AH87+AH89+AH91+AH93+AH95+AH97+AH99+AH101+AH103+AH105+AH107+AH109+AH111+AH113+AH115+AH117+AH119+AH121+AH123+AH125+AH127+AH129+AH131+AH133+AH135+AH137+AH139+AH141+AH143+AH145+AH147+AH149+AH151+AH153+AH155+AH157+AH159+AH161+AH163+AH165+AH167+AH169+AH171+AH173</f>
        <v>0</v>
      </c>
      <c r="AI176" s="130">
        <f>+AG176+AH176</f>
        <v>0</v>
      </c>
      <c r="AJ176" s="133"/>
      <c r="AK176" s="133"/>
      <c r="AL176" s="133"/>
      <c r="AM176" s="132">
        <f>+AM9+AM11+AM13+AM15+AM17+AM19+AM21+AM23+AM25+AM27+AM29+AM31+AM33+AM35+AM37+AM39+AM41+AM43+AM45+AM47+AM49+AM51+AM53+AM55+AM57+AM59+AM61+AM63+AM65+AM67+AM69+AM71+AM73+AM75+AM77+AM79+AM81+AM83+AM85+AM87+AM89+AM91+AM93+AM95+AM97+AM99+AM101+AM103+AM105+AM107+AM109+AM111+AM113+AM115+AM117+AM119+AM121+AM123+AM125+AM127+AM129+AM131+AM133+AM135+AM137+AM139+AM141+AM143+AM145+AM147+AM149+AM151+AM153+AM155+AM157+AM159+AM161+AM163+AM165+AM167+AM169+AM171+AM173</f>
        <v>0</v>
      </c>
      <c r="AN176" s="129">
        <f>+AN9+AN11+AN13+AN15+AN17+AN19+AN21+AN23+AN25+AN27+AN29+AN31+AN33+AN35+AN37+AN39+AN41+AN43+AN45+AN47+AN49+AN51+AN53+AN55+AN57+AN59+AN61+AN63+AN65+AN67+AN69+AN71+AN73+AN75+AN77+AN79+AN81+AN83+AN85+AN87+AN89+AN91+AN93+AN95+AN97+AN99+AN101+AN103+AN105+AN107+AN109+AN111+AN113+AN115+AN117+AN119+AN121+AN123+AN125+AN127+AN129+AN131+AN133+AN135+AN137+AN139+AN141+AN143+AN145+AN147+AN149+AN151+AN153+AN155+AN157+AN159+AN161+AN163+AN165+AN167+AN169+AN171+AN173</f>
        <v>0</v>
      </c>
      <c r="AO176" s="130">
        <f>+AM176+AN176</f>
        <v>0</v>
      </c>
      <c r="AP176" s="131"/>
      <c r="AQ176" s="131"/>
      <c r="AR176" s="131"/>
      <c r="AS176" s="132">
        <f>+AS9+AS11+AS13+AS15+AS17+AS19+AS21+AS23+AS25+AS27+AS29+AS31+AS33+AS35+AS37+AS39+AS41+AS43+AS45+AS47+AS49+AS51+AS53+AS55+AS57+AS59+AS61+AS63+AS65+AS67+AS69+AS71+AS73+AS75+AS77+AS79+AS81+AS83+AS85+AS87+AS89+AS91+AS93+AS95+AS97+AS99+AS101+AS103+AS105+AS107+AS109+AS111+AS113+AS115+AS117+AS119+AS121+AS123+AS125+AS127+AS129+AS131+AS133+AS135+AS137+AS139+AS141+AS143+AS145+AS147+AS149+AS151+AS153+AS155+AS157+AS159+AS161+AS163+AS165+AS167+AS169+AS171+AS173</f>
        <v>0</v>
      </c>
      <c r="AT176" s="129">
        <f>+AT9+AT11+AT13+AT15+AT17+AT19+AT21+AT23+AT25+AT27+AT29+AT31+AT33+AT35+AT37+AT39+AT41+AT43+AT45+AT47+AT49+AT51+AT53+AT55+AT57+AT59+AT61+AT63+AT65+AT67+AT69+AT71+AT73+AT75+AT77+AT79+AT81+AT83+AT85+AT87+AT89+AT91+AT93+AT95+AT97+AT99+AT101+AT103+AT105+AT107+AT109+AT111+AT113+AT115+AT117+AT119+AT121+AT123+AT125+AT127+AT129+AT131+AT133+AT135+AT137+AT139+AT141+AT143+AT145+AT147+AT149+AT151+AT153+AT155+AT157+AT159+AT161+AT163+AT165+AT167+AT169+AT171+AT173</f>
        <v>0</v>
      </c>
      <c r="AU176" s="130">
        <f>+AS176+AT176</f>
        <v>0</v>
      </c>
      <c r="AV176" s="131"/>
      <c r="AW176" s="131"/>
      <c r="AX176" s="131"/>
      <c r="AY176" s="132">
        <f>+AY9+AY11+AY13+AY15+AY17+AY19+AY21+AY23+AY25+AY27+AY29+AY31+AY33+AY35+AY37+AY39+AY41+AY43+AY45+AY47+AY49+AY51+AY53+AY55+AY57+AY59+AY61+AY63+AY65+AY67+AY69+AY71+AY73+AY75+AY77+AY79+AY81+AY83+AY85+AY87+AY89+AY91+AY93+AY95+AY97+AY99+AY101+AY103+AY105+AY107+AY109+AY111+AY113+AY115+AY117+AY119+AY121+AY123+AY125+AY127+AY129+AY131+AY133+AY135+AY137+AY139+AY141+AY143+AY145+AY147+AY149+AY151+AY153+AY155+AY157+AY159+AY161+AY163+AY165+AY167+AY169+AY171+AY173</f>
        <v>0</v>
      </c>
      <c r="AZ176" s="129">
        <f>+AZ9+AZ11+AZ13+AZ15+AZ17+AZ19+AZ21+AZ23+AZ25+AZ27+AZ29+AZ31+AZ33+AZ35+AZ37+AZ39+AZ41+AZ43+AZ45+AZ47+AZ49+AZ51+AZ53+AZ55+AZ57+AZ59+AZ61+AZ63+AZ65+AZ67+AZ69+AZ71+AZ73+AZ75+AZ77+AZ79+AZ81+AZ83+AZ85+AZ87+AZ89+AZ91+AZ93+AZ95+AZ97+AZ99+AZ101+AZ103+AZ105+AZ107+AZ109+AZ111+AZ113+AZ115+AZ117+AZ119+AZ121+AZ123+AZ125+AZ127+AZ129+AZ131+AZ133+AZ135+AZ137+AZ139+AZ141+AZ143+AZ145+AZ147+AZ149+AZ151+AZ153+AZ155+AZ157+AZ159+AZ161+AZ163+AZ165+AZ167+AZ169+AZ171+AZ173</f>
        <v>0</v>
      </c>
      <c r="BA176" s="130">
        <f>+AY176+AZ176</f>
        <v>0</v>
      </c>
      <c r="BB176" s="131"/>
      <c r="BC176" s="131"/>
      <c r="BD176" s="131"/>
      <c r="BE176" s="132">
        <f>+BE9+BE11+BE13+BE15+BE17+BE19+BE21+BE23+BE25+BE27+BE29+BE31+BE33+BE35+BE37+BE39+BE41+BE43+BE45+BE47+BE49+BE51+BE53+BE55+BE57+BE59+BE61+BE63+BE65+BE67+BE69+BE71+BE73+BE75+BE77+BE79+BE81+BE83+BE85+BE87+BE89+BE91+BE93+BE95+BE97+BE99+BE101+BE103+BE105+BE107+BE109+BE111+BE113+BE115+BE117+BE119+BE121+BE123+BE125+BE127+BE129+BE131+BE133+BE135+BE137+BE139+BE141+BE143+BE145+BE147+BE149+BE151+BE153+BE155+BE157+BE159+BE161+BE163+BE165+BE167+BE169+BE171+BE173</f>
        <v>0</v>
      </c>
      <c r="BF176" s="129">
        <f>+BF9+BF11+BF13+BF15+BF17+BF19+BF21+BF23+BF25+BF27+BF29+BF31+BF33+BF35+BF37+BF39+BF41+BF43+BF45+BF47+BF49+BF51+BF53+BF55+BF57+BF59+BF61+BF63+BF65+BF67+BF69+BF71+BF73+BF75+BF77+BF79+BF81+BF83+BF85+BF87+BF89+BF91+BF93+BF95+BF97+BF99+BF101+BF103+BF105+BF107+BF109+BF111+BF113+BF115+BF117+BF119+BF121+BF123+BF125+BF127+BF129+BF131+BF133+BF135+BF137+BF139+BF141+BF143+BF145+BF147+BF149+BF151+BF153+BF155+BF157+BF159+BF161+BF163+BF165+BF167+BF169+BF171+BF173</f>
        <v>0</v>
      </c>
      <c r="BG176" s="130">
        <f>+BE176+BF176</f>
        <v>0</v>
      </c>
      <c r="BH176" s="131"/>
      <c r="BI176" s="131"/>
      <c r="BJ176" s="131"/>
      <c r="BK176" s="132">
        <f>+BK9+BK11+BK13+BK15+BK17+BK19+BK21+BK23+BK25+BK27+BK29+BK31+BK33+BK35+BK37+BK39+BK41+BK43+BK45+BK47+BK49+BK51+BK53+BK55+BK57+BK59+BK61+BK63+BK65+BK67+BK69+BK71+BK73+BK75+BK77+BK79+BK81+BK83+BK85+BK87+BK89+BK91+BK93+BK95+BK97+BK99+BK101+BK103+BK105+BK107+BK109+BK111+BK113+BK115+BK117+BK119+BK121+BK123+BK125+BK127+BK129+BK131+BK133+BK135+BK137+BK139+BK141+BK143+BK145+BK147+BK149+BK151+BK153+BK155+BK157+BK159+BK161+BK163+BK165+BK167+BK169+BK171+BK173</f>
        <v>0</v>
      </c>
      <c r="BL176" s="129">
        <f>+BL9+BL11+BL13+BL15+BL17+BL19+BL21+BL23+BL25+BL27+BL29+BL31+BL33+BL35+BL37+BL39+BL41+BL43+BL45+BL47+BL49+BL51+BL53+BL55+BL57+BL59+BL61+BL63+BL65+BL67+BL69+BL71+BL73+BL75+BL77+BL79+BL81+BL83+BL85+BL87+BL89+BL91+BL93+BL95+BL97+BL99+BL101+BL103+BL105+BL107+BL109+BL111+BL113+BL115+BL117+BL119+BL121+BL123+BL125+BL127+BL129+BL131+BL133+BL135+BL137+BL139+BL141+BL143+BL145+BL147+BL149+BL151+BL153+BL155+BL157+BL159+BL161+BL163+BL165+BL167+BL169+BL171+BL173</f>
        <v>0</v>
      </c>
      <c r="BM176" s="130">
        <f>+BK176+BL176</f>
        <v>0</v>
      </c>
      <c r="BN176" s="131"/>
      <c r="BO176" s="131"/>
      <c r="BP176" s="131"/>
      <c r="BQ176" s="132">
        <f>+BQ9+BQ11+BQ13+BQ15+BQ17+BQ19+BQ21+BQ23+BQ25+BQ27+BQ29+BQ31+BQ33+BQ35+BQ37+BQ39+BQ41+BQ43+BQ45+BQ47+BQ49+BQ51+BQ53+BQ55+BQ57+BQ59+BQ61+BQ63+BQ65+BQ67+BQ69+BQ71+BQ73+BQ75+BQ77+BQ79+BQ81+BQ83+BQ85+BQ87+BQ89+BQ91+BQ93+BQ95+BQ97+BQ99+BQ101+BQ103+BQ105+BQ107+BQ109+BQ111+BQ113+BQ115+BQ117+BQ119+BQ121+BQ123+BQ125+BQ127+BQ129+BQ131+BQ133+BQ135+BQ137+BQ139+BQ141+BQ143+BQ145+BQ147+BQ149+BQ151+BQ153+BQ155+BQ157+BQ159+BQ161+BQ163+BQ165+BQ167+BQ169+BQ171+BQ173</f>
        <v>0</v>
      </c>
      <c r="BR176" s="129">
        <f>+BR9+BR11+BR13+BR15+BR17+BR19+BR21+BR23+BR25+BR27+BR29+BR31+BR33+BR35+BR37+BR39+BR41+BR43+BR45+BR47+BR49+BR51+BR53+BR55+BR57+BR59+BR61+BR63+BR65+BR67+BR69+BR71+BR73+BR75+BR77+BR79+BR81+BR83+BR85+BR87+BR89+BR91+BR93+BR95+BR97+BR99+BR101+BR103+BR105+BR107+BR109+BR111+BR113+BR115+BR117+BR119+BR121+BR123+BR125+BR127+BR129+BR131+BR133+BR135+BR137+BR139+BR141+BR143+BR145+BR147+BR149+BR151+BR153+BR155+BR157+BR159+BR161+BR163+BR165+BR167+BR169+BR171+BR173</f>
        <v>0</v>
      </c>
      <c r="BS176" s="130">
        <f>+BQ176+BR176</f>
        <v>0</v>
      </c>
      <c r="BT176" s="131"/>
      <c r="BU176" s="131"/>
      <c r="BV176" s="131"/>
      <c r="BW176" s="132">
        <f>+BW9+BW11+BW13+BW15+BW17+BW19+BW21+BW23+BW25+BW27+BW29+BW31+BW33+BW35+BW37+BW39+BW41+BW43+BW45+BW47+BW49+BW51+BW53+BW55+BW57+BW59+BW61+BW63+BW65+BW67+BW69+BW71+BW73+BW75+BW77+BW79+BW81+BW83+BW85+BW87+BW89+BW91+BW93+BW95+BW97+BW99+BW101+BW103+BW105+BW107+BW109+BW111+BW113+BW115+BW117+BW119+BW121+BW123+BW125+BW127+BW129+BW131+BW133+BW135+BW137+BW139+BW141+BW143+BW145+BW147+BW149+BW151+BW153+BW155+BW157+BW159+BW161+BW163+BW165+BW167+BW169+BW171+BW173</f>
        <v>0</v>
      </c>
      <c r="BX176" s="129">
        <f>+BX9+BX11+BX13+BX15+BX17+BX19+BX21+BX23+BX25+BX27+BX29+BX31+BX33+BX35+BX37+BX39+BX41+BX43+BX45+BX47+BX49+BX51+BX53+BX55+BX57+BX59+BX61+BX63+BX65+BX67+BX69+BX71+BX73+BX75+BX77+BX79+BX81+BX83+BX85+BX87+BX89+BX91+BX93+BX95+BX97+BX99+BX101+BX103+BX105+BX107+BX109+BX111+BX113+BX115+BX117+BX119+BX121+BX123+BX125+BX127+BX129+BX131+BX133+BX135+BX137+BX139+BX141+BX143+BX145+BX147+BX149+BX151+BX153+BX155+BX157+BX159+BX161+BX163+BX165+BX167+BX169+BX171+BX173</f>
        <v>0</v>
      </c>
      <c r="BY176" s="130">
        <f>+BW176+BX176</f>
        <v>0</v>
      </c>
      <c r="BZ176" s="131"/>
      <c r="CA176" s="131"/>
      <c r="CB176" s="134">
        <f>+CC176+CD176</f>
        <v>0</v>
      </c>
      <c r="CC176" s="132">
        <f>+CC9+CC11+CC13+CC15+CC17+CC19+CC21+CC23+CC25+CC27+CC29+CC31+CC33+CC35+CC37+CC39+CC41+CC43+CC45+CC47+CC49+CC51+CC53+CC55+CC57+CC59+CC61+CC63+CC65+CC67+CC69+CC71+CC73+CC75+CC77+CC79+CC81+CC83+CC85+CC87+CC89+CC91+CC93+CC95+CC97+CC99+CC101+CC103+CC105+CC107+CC109+CC111+CC113+CC115+CC117+CC119+CC121+CC123+CC125+CC127+CC129+CC131+CC133+CC135+CC137+CC139+CC141+CC143+CC145+CC147+CC149+CC151+CC153+CC155+CC157+CC159+CC161+CC163+CC165+CC167+CC169+CC171+CC173</f>
        <v>0</v>
      </c>
      <c r="CD176" s="129">
        <f>+CD9+CD11+CD13+CD15+CD17+CD19+CD21+CD23+CD25+CD27+CD29+CD31+CD33+CD35+CD37+CD39+CD41+CD43+CD45+CD47+CD49+CD51+CD53+CD55+CD57+CD59+CD61+CD63+CD65+CD67+CD69+CD71+CD73+CD75+CD77+CD79+CD81+CD83+CD85+CD87+CD89+CD91+CD93+CD95+CD97+CD99+CD101+CD103+CD105+CD107+CD109+CD111+CD113+CD115+CD117+CD119+CD121+CD123+CD125+CD127+CD129+CD131+CD133+CD135+CD137+CD139+CD141+CD143+CD145+CD147+CD149+CD151+CD153+CD155+CD157+CD159+CD161+CD163+CD165+CD167+CD169+CD171+CD173</f>
        <v>0</v>
      </c>
      <c r="CE176" s="6"/>
    </row>
    <row r="177" spans="1:85" ht="22.9" hidden="1" customHeight="1" outlineLevel="1" thickBot="1" x14ac:dyDescent="0.3">
      <c r="A177" s="68"/>
      <c r="B177" s="69"/>
      <c r="C177" s="70"/>
      <c r="D177" s="70"/>
      <c r="E177" s="76"/>
      <c r="F177" s="77"/>
      <c r="G177" s="78" t="s">
        <v>48</v>
      </c>
      <c r="H177" s="148">
        <f>+H10+H12+H14+H16+H18+H20+H22+H24+H26+H28+H30+H32+H34+H36+H38+H40+H42+H44+H46+H48+H50+H52+H54+H56+H58+H60+H62+H64+H66+H68+H70+H72+H74+H76+H78+H80+H82+H84+H86+H88+H90+H92+H94+H96+H98+H100+H102+H104+H106+H108+H110+H112+H114+H116+H118+H120+H122+H124+H126+H128+H130+H132+H134+H136+H138+H140+H142+H144+H146+H148+H150+H152+H154+H156+H158+H160+H162+H164+H166+H168+H170+H172+H174</f>
        <v>0</v>
      </c>
      <c r="I177" s="149">
        <f>+I10+I12+I14+I16+I18+I20+I22+I24+I26+I28+I30+I32+I34+I36+I38+I40+I42+I44+I46+I48+I50+I52+I54+I56+I58+I60+I62+I64+I66+I68+I70+I72+I74+I76+I78+I80+I82+I84+I86+I88+I90+I92+I94+I96+I98+I100+I102+I104+I106+I110+I112+I114+I116+I118+I120+I122+I124+I126+I128+I130+I132+I134+I136+I138+I140+I142+I144+I146+I148+I150+I152+I154+I156+I158+I160+I162+I164+I166+I168+I170+I172+I174</f>
        <v>0</v>
      </c>
      <c r="J177" s="151">
        <f>+IFERROR(H177/(H176+I176),0)</f>
        <v>0</v>
      </c>
      <c r="K177" s="302"/>
      <c r="L177" s="302"/>
      <c r="M177" s="248"/>
      <c r="N177" s="248"/>
      <c r="O177" s="135">
        <f>+O10+O12+O14+O16+O18+O20+O22+O24+O26+O28+O30+O32+O34+O36+O38+O40+O42+O44+O46+O48+O50+O52+O54+O56+O58+O60+O62+O64+O66+O68+O70+O72+O74+O76+O78+O80+O82+O84+O86+O88+O90+O92+O94+O96+O98+O100+O102+O104+O106+O108+O110+O112+O114+O116+O118+O120+O122+O124+O126+O128+O130+O132+O134+O136+O138+O140+O142+O144+O146+O148+O150+O152+O154+O156+O158+O160+O162+O164+O166+O168+O170+O172+O174</f>
        <v>0</v>
      </c>
      <c r="P177" s="136">
        <f>+P10+P12+P14+P16+P18+P20+P22+P24+P26+P28+P30+P32+P34+P36+P38+P40+P42+P44+P46+P48+P50+P52+P54+P56+P58+P60+P62+P64+P66+P68+P70+P72+P74+P76+P78+P80+P82+P84+P86+P88+P90+P92+P94+P96+P98+P100+P102+P104+P106+P108+P110+P112+P114+P116+P118+P120+P122+P124+P126+P128+P130+P132+P134+P136+P138+P140+P142+P144+P146+P148+P150+P152+P154+P156+P158+P160+P162+P164+P166+P168+P170+P172+P174</f>
        <v>0</v>
      </c>
      <c r="Q177" s="137">
        <f>+O177+P177</f>
        <v>0</v>
      </c>
      <c r="R177" s="138"/>
      <c r="S177" s="138"/>
      <c r="T177" s="138"/>
      <c r="U177" s="139">
        <f>+U10+U12+U14+U16+U18+U20+U22+U24+U26+U28+U30+U32+U34+U36+U38+U40+U42+U44+U46+U48+U50+U52+U54+U56+U58+U60+U62+U64+U66+U68+U70+U72+U74+U76+U78+U80+U82+U84+U86+U88+U90+U92+U94+U96+U98+U100+U102+U104+U106+U108+U110+U112+U114+U116+U118+U120+U122+U124+U126+U128+U130+U132+U134+U136+U138+U140+U142+U144+U146+U148+U150+U152+U154+U156+U158+U160+U162+U164+U166+U168+U170+U172+U174</f>
        <v>0</v>
      </c>
      <c r="V177" s="136">
        <f>+V10+V12+V14+V16+V18+V20+V22+V24+V26+V28+V30+V32+V34+V36+V38+V40+V42+V44+V46+V48+V50+V52+V54+V56+V58+V60+V62+V64+V66+V68+V70+V72+V74+V76+V78+V80+V82+V84+V86+V88+V90+V92+V94+V96+V98+V100+V102+V104+V106+V108+V110+V112+V114+V116+V118+V120+V122+V124+V126+V128+V130+V132+V134+V136+V138+V140+V142+V144+V146+V148+V150+V152+V154+V156+V158+V160+V162+V164+V166+V168+V170+V172+V174</f>
        <v>0</v>
      </c>
      <c r="W177" s="137">
        <f>+U177+V177</f>
        <v>0</v>
      </c>
      <c r="X177" s="138"/>
      <c r="Y177" s="137"/>
      <c r="Z177" s="137"/>
      <c r="AA177" s="139">
        <f>+AA10+AA12+AA14+AA16+AA18+AA20+AA22+AA24+AA26+AA28+AA30+AA32+AA34+AA36+AA38+AA40+AA42+AA44+AA46+AA48+AA50+AA52+AA54+AA56+AA58+AA60+AA62+AA64+AA66+AA68+AA70+AA72+AA74+AA76+AA78+AA80+AA82+AA84+AA86+AA88+AA90+AA92+AA94+AA96+AA98+AA100+AA102+AA104+AA106+AA108+AA110+AA112+AA114+AA116+AA118+AA120+AA122+AA124+AA126+AA128+AA130+AA132+AA134+AA136+AA138+AA140+AA142+AA144+AA146+AA148+AA150+AA152+AA154+AA156+AA158+AA160+AA162+AA164+AA166+AA168+AA170+AA172+AA174</f>
        <v>0</v>
      </c>
      <c r="AB177" s="136">
        <f>+AB10+AB12+AB14+AB16+AB18+AB20+AB22+AB24+AB26+AB28+AB30+AB32+AB34+AB36+AB38+AB40+AB42+AB44+AB46+AB48+AB50+AB52+AB54+AB56+AB58+AB60+AB62+AB64+AB66+AB68+AB70+AB72+AB74+AB76+AB78+AB80+AB82+AB84+AB86+AB88+AB90+AB92+AB94+AB96+AB98+AB100+AB102+AB104+AB106+AB108+AB110+AB112+AB114+AB116+AB118+AB120+AB122+AB124+AB126+AB128+AB130+AB132+AB134+AB136+AB138+AB140+AB142+AB144+AB146+AB148+AB150+AB152+AB154+AB156+AB158+AB160+AB162+AB164+AB166+AB168+AB170+AB172+AB174</f>
        <v>0</v>
      </c>
      <c r="AC177" s="137">
        <f>+AA177+AB177</f>
        <v>0</v>
      </c>
      <c r="AD177" s="137"/>
      <c r="AE177" s="137"/>
      <c r="AF177" s="137"/>
      <c r="AG177" s="139">
        <f>+AG10+AG12+AG14+AG16+AG18+AG20+AG22+AG24+AG26+AG28+AG30+AG32+AG34+AG36+AG38+AG40+AG42+AG44+AG46+AG48+AG50+AG52+AG54+AG56+AG58+AG60+AG62+AG64+AG66+AG68+AG70+AG72+AG74+AG76+AG78+AG80+AG82+AG84+AG86+AG88+AG90+AG92+AG94+AG96+AG98+AG100+AG102+AG104+AG106+AG108+AG110+AG112+AG114+AG116+AG118+AG120+AG122+AG124+AG126+AG128+AG130+AG132+AG134+AG136+AG138+AG140+AG142+AG144+AG146+AG148+AG150+AG152+AG154+AG156+AG158+AG160+AG162+AG164+AG166+AG168+AG170+AG172+AG174</f>
        <v>0</v>
      </c>
      <c r="AH177" s="136">
        <f>+AH10+AH12+AH14+AH16+AH18+AH20+AH22+AH24+AH26+AH28+AH30+AH32+AH34+AH36+AH38+AH40+AH42+AH44+AH46+AH48+AH50+AH52+AH54+AH56+AH58+AH60+AH62+AH64+AH66+AH68+AH70+AH72+AH74+AH76+AH78+AH80+AH82+AH84+AH86+AH88+AH90+AH92+AH94+AH96+AH98+AH100+AH102+AH104+AH106+AH108+AH110+AH112+AH114+AH116+AH118+AH120+AH122+AH124+AH126+AH128+AH130+AH132+AH134+AH136+AH138+AH140+AH142+AH144+AH146+AH148+AH150+AH152+AH154+AH156+AH158+AH160+AH162+AH164+AH166+AH168+AH170+AH172+AH174</f>
        <v>0</v>
      </c>
      <c r="AI177" s="137">
        <f>+AG177+AH177</f>
        <v>0</v>
      </c>
      <c r="AJ177" s="137"/>
      <c r="AK177" s="137"/>
      <c r="AL177" s="137"/>
      <c r="AM177" s="139">
        <f>+AM10+AM12+AM14+AM16+AM18+AM20+AM22+AM24+AM26+AM28+AM30+AM32+AM34+AM36+AM38+AM40+AM42+AM44+AM46+AM48+AM50+AM52+AM54+AM56+AM58+AM60+AM62+AM64+AM66+AM68+AM70+AM72+AM74+AM76+AM78+AM80+AM82+AM84+AM86+AM88+AM90+AM92+AM94+AM96+AM98+AM100+AM102+AM104+AM106+AM108+AM110+AM112+AM114+AM116+AM118+AM120+AM122+AM124+AM126+AM128+AM130+AM132+AM134+AM136+AM138+AM140+AM142+AM144+AM146+AM148+AM150+AM152+AM154+AM156+AM158+AM160+AM162+AM164+AM166+AM168+AM170+AM172+AM174</f>
        <v>0</v>
      </c>
      <c r="AN177" s="136">
        <f>+AN10+AN12+AN14+AN16+AN18+AN20+AN22+AN24+AN26+AN28+AN30+AN32+AN34+AN36+AN38+AN40+AN42+AN44+AN46+AN48+AN50+AN52+AN54+AN56+AN58+AN60+AN62+AN64+AN66+AN68+AN70+AN72+AN74+AN76+AN78+AN80+AN82+AN84+AN86+AN88+AN90+AN92+AN94+AN96+AN98+AN100+AN102+AN104+AN106+AN108+AN110+AN112+AN114+AN116+AN118+AN120+AN122+AN124+AN126+AN128+AN130+AN132+AN134+AN136+AN138+AN140+AN142+AN144+AN146+AN148+AN150+AN152+AN154+AN156+AN158+AN160+AN162+AN164+AN166+AN168+AN170+AN172+AN174</f>
        <v>0</v>
      </c>
      <c r="AO177" s="137">
        <f>+AM177+AN177</f>
        <v>0</v>
      </c>
      <c r="AP177" s="138"/>
      <c r="AQ177" s="138"/>
      <c r="AR177" s="138"/>
      <c r="AS177" s="139">
        <f>+AS10+AS12+AS14+AS16+AS18+AS20+AS22+AS24+AS26+AS28+AS30+AS32+AS34+AS36+AS38+AS40+AS42+AS44+AS46+AS48+AS50+AS52+AS54+AS56+AS58+AS60+AS62+AS64+AS66+AS68+AS70+AS72+AS74+AS76+AS78+AS80+AS82+AS84+AS86+AS88+AS90+AS92+AS94+AS96+AS98+AS100+AS102+AS104+AS106+AS108+AS110+AS112+AS114+AS116+AS118+AS120+AS122+AS124+AS126+AS128+AS130+AS132+AS134+AS136+AS138+AS140+AS142+AS144+AS146+AS148+AS150+AS152+AS154+AS156+AS158+AS160+AS162+AS164+AS166+AS168+AS170+AS172+AS174</f>
        <v>0</v>
      </c>
      <c r="AT177" s="136">
        <f>+AT10+AT12+AT14+AT16+AT18+AT20+AT22+AT24+AT26+AT28+AT30+AT32+AT34+AT36+AT38+AT40+AT42+AT44+AT46+AT48+AT50+AT52+AT54+AT56+AT58+AT60+AT62+AT64+AT66+AT68+AT70+AT72+AT74+AT76+AT78+AT80+AT82+AT84+AT86+AT88+AT90+AT92+AT94+AT96+AT98+AT100+AT102+AT104+AT106+AT108+AT110+AT112+AT114+AT116+AT118+AT120+AT122+AT124+AT126+AT128+AT130+AT132+AT134+AT136+AT138+AT140+AT142+AT144+AT146+AT148+AT150+AT152+AT154+AT156+AT158+AT160+AT162+AT164+AT166+AT168+AT170+AT172+AT174</f>
        <v>0</v>
      </c>
      <c r="AU177" s="137">
        <f>+AS177+AT177</f>
        <v>0</v>
      </c>
      <c r="AV177" s="138"/>
      <c r="AW177" s="138"/>
      <c r="AX177" s="138"/>
      <c r="AY177" s="139">
        <f>+AY10+AY12+AY14+AY16+AY18+AY20+AY22+AY24+AY26+AY28+AY30+AY32+AY34+AY36+AY38+AY40+AY42+AY44+AY46+AY48+AY50+AY52+AY54+AY56+AY58+AY60+AY62+AY64+AY66+AY68+AY70+AY72+AY74+AY76+AY78+AY80+AY82+AY84+AY86+AY88+AY90+AY92+AY94+AY96+AY98+AY100+AY102+AY104+AY106+AY108+AY110+AY112+AY114+AY116+AY118+AY120+AY122+AY124+AY126+AY128+AY130+AY132+AY134+AY136+AY138+AY140+AY142+AY144+AY146+AY148+AY150+AY152+AY154+AY156+AY158+AY160+AY162+AY164+AY166+AY168+AY170+AY172+AY174</f>
        <v>0</v>
      </c>
      <c r="AZ177" s="136">
        <f>+AZ10+AZ12+AZ14+AZ16+AZ18+AZ20+AZ22+AZ24+AZ26+AZ28+AZ30+AZ32+AZ34+AZ36+AZ38+AZ40+AZ42+AZ44+AZ46+AZ48+AZ50+AZ52+AZ54+AZ56+AZ58+AZ60+AZ62+AZ64+AZ66+AZ68+AZ70+AZ72+AZ74+AZ76+AZ78+AZ80+AZ82+AZ84+AZ86+AZ88+AZ90+AZ92+AZ94+AZ96+AZ98+AZ100+AZ102+AZ104+AZ106+AZ108+AZ110+AZ112+AZ114+AZ116+AZ118+AZ120+AZ122+AZ124+AZ126+AZ128+AZ130+AZ132+AZ134+AZ136+AZ138+AZ140+AZ142+AZ144+AZ146+AZ148+AZ150+AZ152+AZ154+AZ156+AZ158+AZ160+AZ162+AZ164+AZ166+AZ168+AZ170+AZ172+AZ174</f>
        <v>0</v>
      </c>
      <c r="BA177" s="137">
        <f>+AY177+AZ177</f>
        <v>0</v>
      </c>
      <c r="BB177" s="138"/>
      <c r="BC177" s="138"/>
      <c r="BD177" s="138"/>
      <c r="BE177" s="139">
        <f>+BE10+BE12+BE14+BE16+BE18+BE20+BE22+BE24+BE26+BE28+BE30+BE32+BE34+BE36+BE38+BE40+BE42+BE44+BE46+BE48+BE50+BE52+BE54+BE56+BE58+BE60+BE62+BE64+BE66+BE68+BE70+BE72+BE74+BE76+BE78+BE80+BE82+BE84+BE86+BE88+BE90+BE92+BE94+BE96+BE98+BE100+BE102+BE104+BE106+BE108+BE110+BE112+BE114+BE116+BE118+BE120+BE122+BE124+BE126+BE128+BE130+BE132+BE134+BE136+BE138+BE140+BE142+BE144+BE146+BE148+BE150+BE152+BE154+BE156+BE158+BE160+BE162+BE164+BE166+BE168+BE170+BE172+BE174</f>
        <v>0</v>
      </c>
      <c r="BF177" s="136">
        <f>+BF10+BF12+BF14+BF16+BF18+BF20+BF22+BF24+BF26+BF28+BF30+BF32+BF34+BF36+BF38+BF40+BF42+BF44+BF46+BF48+BF50+BF52+BF54+BF56+BF58+BF60+BF62+BF64+BF66+BF68+BF70+BF72+BF74+BF76+BF78+BF80+BF82+BF84+BF86+BF88+BF90+BF92+BF94+BF96+BF98+BF100+BF102+BF104+BF106+BF108+BF110+BF112+BF114+BF116+BF118+BF120+BF122+BF124+BF126+BF128+BF130+BF132+BF134+BF136+BF138+BF140+BF142+BF144+BF146+BF148+BF150+BF152+BF154+BF156+BF158+BF160+BF162+BF164+BF166+BF168+BF170+BF172+BF174</f>
        <v>0</v>
      </c>
      <c r="BG177" s="137">
        <f>+BE177+BF177</f>
        <v>0</v>
      </c>
      <c r="BH177" s="138"/>
      <c r="BI177" s="138"/>
      <c r="BJ177" s="138"/>
      <c r="BK177" s="139">
        <f>+BK10+BK12+BK14+BK16+BK18+BK20+BK22+BK24+BK26+BK28+BK30+BK32+BK34+BK36+BK38+BK40+BK42+BK44+BK46+BK48+BK50+BK52+BK54+BK56+BK58+BK60+BK62+BK64+BK66+BK68+BK70+BK72+BK74+BK76+BK78+BK80+BK82+BK84+BK86+BK88+BK90+BK92+BK94+BK96+BK98+BK100+BK102+BK104+BK106+BK108+BK110+BK112+BK114+BK116+BK118+BK120+BK122+BK124+BK126+BK128+BK130+BK132+BK134+BK136+BK138+BK140+BK142+BK144+BK146+BK148+BK150+BK152+BK154+BK156+BK158+BK160+BK162+BK164+BK166+BK168+BK170+BK172+BK174</f>
        <v>0</v>
      </c>
      <c r="BL177" s="136">
        <f>+BL10+BL12+BL14+BL16+BL18+BL20+BL22+BL24+BL26+BL28+BL30+BL32+BL34+BL36+BL38+BL40+BL42+BL44+BL46+BL48+BL50+BL52+BL54+BL56+BL58+BL60+BL62+BL64+BL66+BL68+BL70+BL72+BL74+BL76+BL78+BL80+BL82+BL84+BL86+BL88+BL90+BL92+BL94+BL96+BL98+BL100+BL102+BL104+BL106+BL108+BL110+BL112+BL114+BL116+BL118+BL120+BL122+BL124+BL126+BL128+BL130+BL132+BL134+BL136+BL138+BL140+BL142+BL144+BL146+BL148+BL150+BL152+BL154+BL156+BL158+BL160+BL162+BL164+BL166+BL168+BL170+BL172+BL174</f>
        <v>0</v>
      </c>
      <c r="BM177" s="137">
        <f>+BK177+BL177</f>
        <v>0</v>
      </c>
      <c r="BN177" s="138"/>
      <c r="BO177" s="138"/>
      <c r="BP177" s="138"/>
      <c r="BQ177" s="139">
        <f>+BQ10+BQ12+BQ14+BQ16+BQ18+BQ20+BQ22+BQ24+BQ26+BQ28+BQ30+BQ32+BQ34+BQ36+BQ38+BQ40+BQ42+BQ44+BQ46+BQ48+BQ50+BQ52+BQ54+BQ56+BQ58+BQ60+BQ62+BQ64+BQ66+BQ68+BQ70+BQ72+BQ74+BQ76+BQ78+BQ80+BQ82+BQ84+BQ86+BQ88+BQ90+BQ92+BQ94+BQ96+BQ98+BQ100+BQ102+BQ104+BQ106+BQ108+BQ110+BQ112+BQ114+BQ116+BQ118+BQ120+BQ122+BQ124+BQ126+BQ128+BQ130+BQ132+BQ134+BQ136+BQ138+BQ140+BQ142+BQ144+BQ146+BQ148+BQ150+BQ152+BQ154+BQ156+BQ158+BQ160+BQ162+BQ164+BQ166+BQ168+BQ170+BQ172+BQ174</f>
        <v>0</v>
      </c>
      <c r="BR177" s="136">
        <f>+BR10+BR12+BR14+BR16+BR18+BR20+BR22+BR24+BR26+BR28+BR30+BR32+BR34+BR36+BR38+BR40+BR42+BR44+BR46+BR48+BR50+BR52+BR54+BR56+BR58+BR60+BR62+BR64+BR66+BR68+BR70+BR72+BR74+BR76+BR78+BR80+BR82+BR84+BR86+BR88+BR90+BR92+BR94+BR96+BR98+BR100+BR102+BR104+BR106+BR108+BR110+BR112+BR114+BR116+BR118+BR120+BR122+BR124+BR126+BR128+BR130+BR132+BR134+BR136+BR138+BR140+BR142+BR144+BR146+BR148+BR150+BR152+BR154+BR156+BR158+BR160+BR162+BR164+BR166+BR168+BR170+BR172+BR174</f>
        <v>0</v>
      </c>
      <c r="BS177" s="137">
        <f>+BQ177+BR177</f>
        <v>0</v>
      </c>
      <c r="BT177" s="138"/>
      <c r="BU177" s="138"/>
      <c r="BV177" s="138"/>
      <c r="BW177" s="139">
        <f>+BW10+BW12+BW14+BW16+BW18+BW20+BW22+BW24+BW26+BW28+BW30+BW32+BW34+BW36+BW38+BW40+BW42+BW44+BW46+BW48+BW50+BW52+BW54+BW56+BW58+BW60+BW62+BW64+BW66+BW68+BW70+BW72+BW74+BW76+BW78+BW80+BW82+BW84+BW86+BW88+BW90+BW92+BW94+BW96+BW98+BW100+BW102+BW104+BW106+BW108+BW110+BW112+BW114+BW116+BW118+BW120+BW122+BW124+BW126+BW128+BW130+BW132+BW134+BW136+BW138+BW140+BW142+BW144+BW146+BW148+BW150+BW152+BW154+BW156+BW158+BW160+BW162+BW164+BW166+BW168+BW170+BW172+BW174</f>
        <v>0</v>
      </c>
      <c r="BX177" s="136">
        <f>+BX10+BX12+BX14+BX16+BX18+BX20+BX22+BX24+BX26+BX28+BX30+BX32+BX34+BX36+BX38+BX40+BX42+BX44+BX46+BX48+BX50+BX52+BX54+BX56+BX58+BX60+BX62+BX64+BX66+BX68+BX70+BX72+BX74+BX76+BX78+BX80+BX82+BX84+BX86+BX88+BX90+BX92+BX94+BX96+BX98+BX100+BX102+BX104+BX106+BX108+BX110+BX112+BX114+BX116+BX118+BX120+BX122+BX124+BX126+BX128+BX130+BX132+BX134+BX136+BX138+BX140+BX142+BX144+BX146+BX148+BX150+BX152+BX154+BX156+BX158+BX160+BX162+BX164+BX166+BX168+BX170+BX172+BX174</f>
        <v>0</v>
      </c>
      <c r="BY177" s="137">
        <f>+BW177+BX177</f>
        <v>0</v>
      </c>
      <c r="BZ177" s="138"/>
      <c r="CA177" s="138"/>
      <c r="CB177" s="140">
        <f>+CC177+CD177</f>
        <v>0</v>
      </c>
      <c r="CC177" s="139">
        <f>+CC10+CC12+CC14+CC16+CC18+CC20+CC22+CC24+CC26+CC28+CC30+CC32+CC34+CC36+CC38+CC40+CC42+CC44+CC46+CC48+CC50+CC52+CC54+CC56+CC58+CC60+CC62+CC64+CC66+CC68+CC70+CC72+CC74+CC76+CC78+CC80+CC82+CC84+CC86+CC88+CC90+CC92+CC94+CC96+CC98+CC100+CC102+CC104+CC106+CC108+CC110+CC112+CC114+CC116+CC118+CC120+CC122+CC124+CC126+CC128+CC130+CC132+CC134+CC136+CC138+CC140+CC142+CC144+CC146+CC148+CC150+CC152+CC154+CC156+CC158+CC160+CC162+CC164+CC166+CC168+CC170+CC172+CC174</f>
        <v>0</v>
      </c>
      <c r="CD177" s="136">
        <f>+CD10+CD12+CD14+CD16+CD18+CD20+CD22+CD24+CD26+CD28+CD30+CD32+CD34+CD36+CD38+CD40+CD42+CD44+CD46+CD48+CD50+CD52+CD54+CD56+CD58+CD60+CD62+CD64+CD66+CD68+CD70+CD72+CD74+CD76+CD78+CD80+CD82+CD84+CD86+CD88+CD90+CD92+CD94+CD96+CD98+CD100+CD102+CD104+CD106+CD108+CD110+CD112+CD114+CD116+CD118+CD120+CD122+CD124+CD126+CD128+CD130+CD132+CD134+CD136+CD138+CD140+CD142+CD144+CD146+CD148+CD150+CD152+CD154+CD156+CD158+CD160+CD162+CD164+CD166+CD168+CD170+CD172+CD174</f>
        <v>0</v>
      </c>
      <c r="CE177" s="6"/>
    </row>
    <row r="178" spans="1:85" ht="22.9" hidden="1" customHeight="1" outlineLevel="1" x14ac:dyDescent="0.25">
      <c r="A178" s="68"/>
      <c r="B178" s="69"/>
      <c r="C178" s="70"/>
      <c r="D178" s="70"/>
      <c r="E178" s="76"/>
      <c r="F178" s="77"/>
      <c r="G178" s="78"/>
      <c r="H178" s="79"/>
      <c r="I178" s="80"/>
      <c r="J178" s="81"/>
      <c r="K178" s="224"/>
      <c r="L178" s="224"/>
      <c r="M178" s="248"/>
      <c r="N178" s="248"/>
      <c r="O178" s="141"/>
      <c r="P178" s="142">
        <f>+IFERROR(SUM(O176:P176)/$J$176,0)</f>
        <v>0</v>
      </c>
      <c r="Q178" s="137"/>
      <c r="R178" s="137"/>
      <c r="S178" s="137"/>
      <c r="T178" s="137"/>
      <c r="U178" s="137"/>
      <c r="V178" s="142">
        <f>+IFERROR(SUM(U176:V176)/$J$176,0)</f>
        <v>0</v>
      </c>
      <c r="W178" s="138"/>
      <c r="X178" s="138"/>
      <c r="Y178" s="137"/>
      <c r="Z178" s="137"/>
      <c r="AA178" s="137"/>
      <c r="AB178" s="142">
        <f>+IFERROR(SUM(AA176:AB176)/$J$176,0)</f>
        <v>0</v>
      </c>
      <c r="AC178" s="137"/>
      <c r="AD178" s="137"/>
      <c r="AE178" s="137"/>
      <c r="AF178" s="137"/>
      <c r="AG178" s="137"/>
      <c r="AH178" s="142">
        <f>+IFERROR(SUM(AG176:AH176)/$J$176,0)</f>
        <v>0</v>
      </c>
      <c r="AI178" s="137"/>
      <c r="AJ178" s="137"/>
      <c r="AK178" s="137"/>
      <c r="AL178" s="137"/>
      <c r="AM178" s="137"/>
      <c r="AN178" s="142">
        <f>+IFERROR(SUM(AM176:AN176)/$J$176,0)</f>
        <v>0</v>
      </c>
      <c r="AO178" s="137"/>
      <c r="AP178" s="137"/>
      <c r="AQ178" s="137"/>
      <c r="AR178" s="137"/>
      <c r="AS178" s="137"/>
      <c r="AT178" s="142">
        <f>+IFERROR(SUM(AS176:AT176)/$J$176,0)</f>
        <v>0</v>
      </c>
      <c r="AU178" s="137"/>
      <c r="AV178" s="137"/>
      <c r="AW178" s="137"/>
      <c r="AX178" s="137"/>
      <c r="AY178" s="137"/>
      <c r="AZ178" s="142">
        <f>+IFERROR(SUM(AY176:AZ176)/$J$176,0)</f>
        <v>0</v>
      </c>
      <c r="BA178" s="137"/>
      <c r="BB178" s="137"/>
      <c r="BC178" s="137"/>
      <c r="BD178" s="137"/>
      <c r="BE178" s="137"/>
      <c r="BF178" s="142">
        <f>+IFERROR(SUM(BE176:BF176)/$J$176,0)</f>
        <v>0</v>
      </c>
      <c r="BG178" s="137"/>
      <c r="BH178" s="137"/>
      <c r="BI178" s="137"/>
      <c r="BJ178" s="137"/>
      <c r="BK178" s="137"/>
      <c r="BL178" s="142">
        <f>+IFERROR(SUM(BK176:BL176)/$J$176,0)</f>
        <v>0</v>
      </c>
      <c r="BM178" s="137"/>
      <c r="BN178" s="137"/>
      <c r="BO178" s="137"/>
      <c r="BP178" s="137"/>
      <c r="BQ178" s="137"/>
      <c r="BR178" s="142">
        <f>+IFERROR(SUM(BQ176:BR176)/$J$176,0)</f>
        <v>0</v>
      </c>
      <c r="BS178" s="137"/>
      <c r="BT178" s="137"/>
      <c r="BU178" s="137"/>
      <c r="BV178" s="137"/>
      <c r="BW178" s="137"/>
      <c r="BX178" s="142">
        <f>+IFERROR(SUM(BW176:BX176)/$J$176,0)</f>
        <v>0</v>
      </c>
      <c r="BY178" s="137"/>
      <c r="BZ178" s="137"/>
      <c r="CA178" s="137"/>
      <c r="CB178" s="137"/>
      <c r="CC178" s="143"/>
      <c r="CD178" s="219">
        <f>+IFERROR(SUM(CC176:CD176)/$J$176,0)</f>
        <v>0</v>
      </c>
      <c r="CE178" s="6"/>
    </row>
    <row r="179" spans="1:85" ht="22.9" hidden="1" customHeight="1" outlineLevel="1" thickBot="1" x14ac:dyDescent="0.3">
      <c r="A179" s="68"/>
      <c r="B179" s="69"/>
      <c r="C179" s="70"/>
      <c r="D179" s="70"/>
      <c r="E179" s="76"/>
      <c r="F179" s="77"/>
      <c r="G179" s="78"/>
      <c r="H179" s="79"/>
      <c r="I179" s="80"/>
      <c r="J179" s="82"/>
      <c r="K179" s="224"/>
      <c r="L179" s="224"/>
      <c r="M179" s="249"/>
      <c r="N179" s="249"/>
      <c r="O179" s="141"/>
      <c r="P179" s="144">
        <f>+P178</f>
        <v>0</v>
      </c>
      <c r="Q179" s="145"/>
      <c r="R179" s="145"/>
      <c r="S179" s="145"/>
      <c r="T179" s="145"/>
      <c r="U179" s="145"/>
      <c r="V179" s="144">
        <f>+V178+P179</f>
        <v>0</v>
      </c>
      <c r="W179" s="146"/>
      <c r="X179" s="146"/>
      <c r="Y179" s="145"/>
      <c r="Z179" s="145"/>
      <c r="AA179" s="145"/>
      <c r="AB179" s="144">
        <f>+AB178+V179</f>
        <v>0</v>
      </c>
      <c r="AC179" s="145"/>
      <c r="AD179" s="145"/>
      <c r="AE179" s="145"/>
      <c r="AF179" s="145"/>
      <c r="AG179" s="145"/>
      <c r="AH179" s="144">
        <f>+AH178+AB179</f>
        <v>0</v>
      </c>
      <c r="AI179" s="145"/>
      <c r="AJ179" s="145"/>
      <c r="AK179" s="145"/>
      <c r="AL179" s="145"/>
      <c r="AM179" s="145"/>
      <c r="AN179" s="144">
        <f>+AN178+AH179</f>
        <v>0</v>
      </c>
      <c r="AO179" s="145"/>
      <c r="AP179" s="145"/>
      <c r="AQ179" s="145"/>
      <c r="AR179" s="145"/>
      <c r="AS179" s="145"/>
      <c r="AT179" s="144">
        <f>+AT178+AN179</f>
        <v>0</v>
      </c>
      <c r="AU179" s="145"/>
      <c r="AV179" s="145"/>
      <c r="AW179" s="145"/>
      <c r="AX179" s="145"/>
      <c r="AY179" s="145"/>
      <c r="AZ179" s="144">
        <f>+AZ178+AT179</f>
        <v>0</v>
      </c>
      <c r="BA179" s="145"/>
      <c r="BB179" s="145"/>
      <c r="BC179" s="145"/>
      <c r="BD179" s="145"/>
      <c r="BE179" s="145"/>
      <c r="BF179" s="144">
        <f>+BF178+AZ179</f>
        <v>0</v>
      </c>
      <c r="BG179" s="145"/>
      <c r="BH179" s="145"/>
      <c r="BI179" s="145"/>
      <c r="BJ179" s="145"/>
      <c r="BK179" s="145"/>
      <c r="BL179" s="144">
        <f>+BL178+BF179</f>
        <v>0</v>
      </c>
      <c r="BM179" s="145"/>
      <c r="BN179" s="145"/>
      <c r="BO179" s="145"/>
      <c r="BP179" s="145"/>
      <c r="BQ179" s="145"/>
      <c r="BR179" s="144">
        <f>+BR178+BL179</f>
        <v>0</v>
      </c>
      <c r="BS179" s="145"/>
      <c r="BT179" s="145"/>
      <c r="BU179" s="145"/>
      <c r="BV179" s="145"/>
      <c r="BW179" s="145"/>
      <c r="BX179" s="144">
        <f>+BX178+BR179</f>
        <v>0</v>
      </c>
      <c r="BY179" s="145"/>
      <c r="BZ179" s="145"/>
      <c r="CA179" s="145"/>
      <c r="CB179" s="145"/>
      <c r="CC179" s="145"/>
      <c r="CD179" s="147">
        <f>+CD178+BX179</f>
        <v>0</v>
      </c>
      <c r="CE179" s="6"/>
    </row>
    <row r="180" spans="1:85" ht="22.9" hidden="1" customHeight="1" outlineLevel="1" thickBot="1" x14ac:dyDescent="0.3">
      <c r="A180" s="68"/>
      <c r="B180" s="69"/>
      <c r="C180" s="70"/>
      <c r="D180" s="70"/>
      <c r="E180" s="76"/>
      <c r="F180" s="77"/>
      <c r="G180" s="78"/>
      <c r="H180" s="79"/>
      <c r="I180" s="80"/>
      <c r="J180" s="82"/>
      <c r="K180" s="224"/>
      <c r="L180" s="299" t="s">
        <v>49</v>
      </c>
      <c r="M180" s="296" t="s">
        <v>50</v>
      </c>
      <c r="N180" s="297"/>
      <c r="O180" s="293"/>
      <c r="P180" s="88"/>
      <c r="Q180" s="89"/>
      <c r="R180" s="89"/>
      <c r="S180" s="255" t="s">
        <v>50</v>
      </c>
      <c r="T180" s="256"/>
      <c r="U180" s="293"/>
      <c r="V180" s="88"/>
      <c r="W180" s="90"/>
      <c r="X180" s="90"/>
      <c r="Y180" s="255" t="s">
        <v>50</v>
      </c>
      <c r="Z180" s="256"/>
      <c r="AA180" s="293"/>
      <c r="AB180" s="88"/>
      <c r="AC180" s="89"/>
      <c r="AD180" s="89"/>
      <c r="AE180" s="255" t="s">
        <v>50</v>
      </c>
      <c r="AF180" s="256"/>
      <c r="AG180" s="293"/>
      <c r="AH180" s="88"/>
      <c r="AI180" s="89"/>
      <c r="AJ180" s="89"/>
      <c r="AK180" s="255" t="s">
        <v>50</v>
      </c>
      <c r="AL180" s="256"/>
      <c r="AM180" s="293"/>
      <c r="AN180" s="88"/>
      <c r="AO180" s="89"/>
      <c r="AP180" s="89"/>
      <c r="AQ180" s="255" t="s">
        <v>50</v>
      </c>
      <c r="AR180" s="256"/>
      <c r="AS180" s="293"/>
      <c r="AT180" s="88"/>
      <c r="AU180" s="89"/>
      <c r="AV180" s="89"/>
      <c r="AW180" s="255" t="s">
        <v>50</v>
      </c>
      <c r="AX180" s="256"/>
      <c r="AY180" s="293"/>
      <c r="AZ180" s="88"/>
      <c r="BA180" s="89"/>
      <c r="BB180" s="89"/>
      <c r="BC180" s="255" t="s">
        <v>50</v>
      </c>
      <c r="BD180" s="256"/>
      <c r="BE180" s="293"/>
      <c r="BF180" s="88"/>
      <c r="BG180" s="89"/>
      <c r="BH180" s="89"/>
      <c r="BI180" s="255" t="s">
        <v>50</v>
      </c>
      <c r="BJ180" s="256"/>
      <c r="BK180" s="293"/>
      <c r="BL180" s="88"/>
      <c r="BM180" s="89"/>
      <c r="BN180" s="89"/>
      <c r="BO180" s="255" t="s">
        <v>50</v>
      </c>
      <c r="BP180" s="256"/>
      <c r="BQ180" s="293"/>
      <c r="BR180" s="88"/>
      <c r="BS180" s="89"/>
      <c r="BT180" s="89"/>
      <c r="BU180" s="255" t="s">
        <v>50</v>
      </c>
      <c r="BV180" s="256"/>
      <c r="BW180" s="293"/>
      <c r="BX180" s="88"/>
      <c r="BY180" s="89"/>
      <c r="BZ180" s="89"/>
      <c r="CA180" s="255" t="s">
        <v>50</v>
      </c>
      <c r="CB180" s="256"/>
      <c r="CC180" s="257"/>
      <c r="CD180" s="91"/>
      <c r="CE180" s="6"/>
    </row>
    <row r="181" spans="1:85" ht="22.9" hidden="1" customHeight="1" outlineLevel="1" thickBot="1" x14ac:dyDescent="0.3">
      <c r="A181" s="68"/>
      <c r="B181" s="69"/>
      <c r="C181" s="70"/>
      <c r="D181" s="70"/>
      <c r="E181" s="76"/>
      <c r="F181" s="77"/>
      <c r="G181" s="78"/>
      <c r="H181" s="79"/>
      <c r="I181" s="80"/>
      <c r="J181" s="82"/>
      <c r="K181" s="224"/>
      <c r="L181" s="300"/>
      <c r="M181" s="233" t="s">
        <v>51</v>
      </c>
      <c r="N181" s="234"/>
      <c r="O181" s="235"/>
      <c r="P181" s="91"/>
      <c r="Q181" s="74"/>
      <c r="R181" s="74"/>
      <c r="S181" s="236" t="s">
        <v>51</v>
      </c>
      <c r="T181" s="234"/>
      <c r="U181" s="235"/>
      <c r="V181" s="91"/>
      <c r="W181" s="83"/>
      <c r="X181" s="83"/>
      <c r="Y181" s="236" t="s">
        <v>51</v>
      </c>
      <c r="Z181" s="234"/>
      <c r="AA181" s="235"/>
      <c r="AB181" s="91"/>
      <c r="AC181" s="74"/>
      <c r="AD181" s="74"/>
      <c r="AE181" s="236" t="s">
        <v>51</v>
      </c>
      <c r="AF181" s="234"/>
      <c r="AG181" s="235"/>
      <c r="AH181" s="91"/>
      <c r="AI181" s="74"/>
      <c r="AJ181" s="74"/>
      <c r="AK181" s="236" t="s">
        <v>51</v>
      </c>
      <c r="AL181" s="234"/>
      <c r="AM181" s="235"/>
      <c r="AN181" s="91"/>
      <c r="AO181" s="74"/>
      <c r="AP181" s="74"/>
      <c r="AQ181" s="236" t="s">
        <v>51</v>
      </c>
      <c r="AR181" s="234"/>
      <c r="AS181" s="235"/>
      <c r="AT181" s="91"/>
      <c r="AU181" s="74"/>
      <c r="AV181" s="74"/>
      <c r="AW181" s="236" t="s">
        <v>51</v>
      </c>
      <c r="AX181" s="234"/>
      <c r="AY181" s="235"/>
      <c r="AZ181" s="91"/>
      <c r="BA181" s="74"/>
      <c r="BB181" s="74"/>
      <c r="BC181" s="236" t="s">
        <v>51</v>
      </c>
      <c r="BD181" s="234"/>
      <c r="BE181" s="235"/>
      <c r="BF181" s="91"/>
      <c r="BG181" s="74"/>
      <c r="BH181" s="74"/>
      <c r="BI181" s="236" t="s">
        <v>51</v>
      </c>
      <c r="BJ181" s="234"/>
      <c r="BK181" s="235"/>
      <c r="BL181" s="91"/>
      <c r="BM181" s="74"/>
      <c r="BN181" s="74"/>
      <c r="BO181" s="236" t="s">
        <v>51</v>
      </c>
      <c r="BP181" s="234"/>
      <c r="BQ181" s="235"/>
      <c r="BR181" s="91"/>
      <c r="BS181" s="74"/>
      <c r="BT181" s="74"/>
      <c r="BU181" s="236" t="s">
        <v>51</v>
      </c>
      <c r="BV181" s="234"/>
      <c r="BW181" s="235"/>
      <c r="BX181" s="91"/>
      <c r="BY181" s="74"/>
      <c r="BZ181" s="74"/>
      <c r="CA181" s="236" t="s">
        <v>51</v>
      </c>
      <c r="CB181" s="234"/>
      <c r="CC181" s="250"/>
      <c r="CD181" s="91"/>
      <c r="CE181" s="6"/>
    </row>
    <row r="182" spans="1:85" ht="22.9" hidden="1" customHeight="1" outlineLevel="1" thickBot="1" x14ac:dyDescent="0.3">
      <c r="A182" s="68"/>
      <c r="B182" s="69"/>
      <c r="C182" s="70"/>
      <c r="D182" s="70"/>
      <c r="E182" s="76"/>
      <c r="F182" s="77"/>
      <c r="G182" s="78"/>
      <c r="H182" s="79"/>
      <c r="I182" s="80"/>
      <c r="J182" s="82"/>
      <c r="K182" s="224"/>
      <c r="L182" s="300"/>
      <c r="M182" s="281" t="s">
        <v>52</v>
      </c>
      <c r="N182" s="239"/>
      <c r="O182" s="240"/>
      <c r="P182" s="91"/>
      <c r="Q182" s="74"/>
      <c r="R182" s="74"/>
      <c r="S182" s="238" t="s">
        <v>52</v>
      </c>
      <c r="T182" s="239"/>
      <c r="U182" s="240"/>
      <c r="V182" s="91"/>
      <c r="W182" s="83"/>
      <c r="X182" s="83"/>
      <c r="Y182" s="238" t="s">
        <v>52</v>
      </c>
      <c r="Z182" s="239"/>
      <c r="AA182" s="240"/>
      <c r="AB182" s="91"/>
      <c r="AC182" s="74"/>
      <c r="AD182" s="74"/>
      <c r="AE182" s="238" t="s">
        <v>52</v>
      </c>
      <c r="AF182" s="239"/>
      <c r="AG182" s="240"/>
      <c r="AH182" s="91"/>
      <c r="AI182" s="74"/>
      <c r="AJ182" s="74"/>
      <c r="AK182" s="238" t="s">
        <v>52</v>
      </c>
      <c r="AL182" s="239"/>
      <c r="AM182" s="240"/>
      <c r="AN182" s="91"/>
      <c r="AO182" s="74"/>
      <c r="AP182" s="74"/>
      <c r="AQ182" s="238" t="s">
        <v>52</v>
      </c>
      <c r="AR182" s="239"/>
      <c r="AS182" s="240"/>
      <c r="AT182" s="91"/>
      <c r="AU182" s="74"/>
      <c r="AV182" s="74"/>
      <c r="AW182" s="238" t="s">
        <v>52</v>
      </c>
      <c r="AX182" s="239"/>
      <c r="AY182" s="240"/>
      <c r="AZ182" s="91"/>
      <c r="BA182" s="74"/>
      <c r="BB182" s="74"/>
      <c r="BC182" s="238" t="s">
        <v>52</v>
      </c>
      <c r="BD182" s="239"/>
      <c r="BE182" s="240"/>
      <c r="BF182" s="91"/>
      <c r="BG182" s="74"/>
      <c r="BH182" s="74"/>
      <c r="BI182" s="238" t="s">
        <v>52</v>
      </c>
      <c r="BJ182" s="239"/>
      <c r="BK182" s="240"/>
      <c r="BL182" s="91"/>
      <c r="BM182" s="74"/>
      <c r="BN182" s="74"/>
      <c r="BO182" s="238" t="s">
        <v>52</v>
      </c>
      <c r="BP182" s="239"/>
      <c r="BQ182" s="240"/>
      <c r="BR182" s="91"/>
      <c r="BS182" s="74"/>
      <c r="BT182" s="74"/>
      <c r="BU182" s="238" t="s">
        <v>52</v>
      </c>
      <c r="BV182" s="239"/>
      <c r="BW182" s="240"/>
      <c r="BX182" s="91"/>
      <c r="BY182" s="74"/>
      <c r="BZ182" s="74"/>
      <c r="CA182" s="238" t="s">
        <v>52</v>
      </c>
      <c r="CB182" s="239"/>
      <c r="CC182" s="241"/>
      <c r="CD182" s="91"/>
      <c r="CE182" s="6"/>
    </row>
    <row r="183" spans="1:85" ht="22.9" hidden="1" customHeight="1" outlineLevel="1" thickBot="1" x14ac:dyDescent="0.3">
      <c r="A183" s="68"/>
      <c r="B183" s="69"/>
      <c r="C183" s="70"/>
      <c r="D183" s="70"/>
      <c r="E183" s="76"/>
      <c r="F183" s="77"/>
      <c r="G183" s="78"/>
      <c r="H183" s="79"/>
      <c r="I183" s="80"/>
      <c r="J183" s="82"/>
      <c r="K183" s="224"/>
      <c r="L183" s="300"/>
      <c r="M183" s="298" t="s">
        <v>53</v>
      </c>
      <c r="N183" s="252"/>
      <c r="O183" s="254"/>
      <c r="P183" s="127">
        <f>IFERROR(P1798/$P$187,0)</f>
        <v>0</v>
      </c>
      <c r="Q183" s="74"/>
      <c r="R183" s="74"/>
      <c r="S183" s="251" t="s">
        <v>53</v>
      </c>
      <c r="T183" s="252"/>
      <c r="U183" s="254"/>
      <c r="V183" s="127">
        <f>IFERROR(V1798/$P$187,0)</f>
        <v>0</v>
      </c>
      <c r="W183" s="83"/>
      <c r="X183" s="83"/>
      <c r="Y183" s="251" t="s">
        <v>53</v>
      </c>
      <c r="Z183" s="252"/>
      <c r="AA183" s="254"/>
      <c r="AB183" s="127">
        <f>IFERROR(AB1798/$P$187,0)</f>
        <v>0</v>
      </c>
      <c r="AC183" s="74"/>
      <c r="AD183" s="74"/>
      <c r="AE183" s="251" t="s">
        <v>53</v>
      </c>
      <c r="AF183" s="252"/>
      <c r="AG183" s="254"/>
      <c r="AH183" s="127">
        <f>IFERROR(AH1798/$P$187,0)</f>
        <v>0</v>
      </c>
      <c r="AI183" s="74"/>
      <c r="AJ183" s="74"/>
      <c r="AK183" s="251" t="s">
        <v>53</v>
      </c>
      <c r="AL183" s="252"/>
      <c r="AM183" s="254"/>
      <c r="AN183" s="127">
        <f>IFERROR(AN1798/$P$187,0)</f>
        <v>0</v>
      </c>
      <c r="AO183" s="74"/>
      <c r="AP183" s="74"/>
      <c r="AQ183" s="251" t="s">
        <v>53</v>
      </c>
      <c r="AR183" s="252"/>
      <c r="AS183" s="254"/>
      <c r="AT183" s="127">
        <f>IFERROR(AT1798/$P$187,0)</f>
        <v>0</v>
      </c>
      <c r="AU183" s="74"/>
      <c r="AV183" s="74"/>
      <c r="AW183" s="251" t="s">
        <v>53</v>
      </c>
      <c r="AX183" s="252"/>
      <c r="AY183" s="254"/>
      <c r="AZ183" s="127">
        <f>IFERROR(AZ1798/$P$187,0)</f>
        <v>0</v>
      </c>
      <c r="BA183" s="74"/>
      <c r="BB183" s="74"/>
      <c r="BC183" s="251" t="s">
        <v>53</v>
      </c>
      <c r="BD183" s="252"/>
      <c r="BE183" s="254"/>
      <c r="BF183" s="127">
        <f>IFERROR(BF1798/$P$187,0)</f>
        <v>0</v>
      </c>
      <c r="BG183" s="74"/>
      <c r="BH183" s="74"/>
      <c r="BI183" s="251" t="s">
        <v>53</v>
      </c>
      <c r="BJ183" s="252"/>
      <c r="BK183" s="254"/>
      <c r="BL183" s="127">
        <f>IFERROR(BL1798/$P$187,0)</f>
        <v>0</v>
      </c>
      <c r="BM183" s="74"/>
      <c r="BN183" s="74"/>
      <c r="BO183" s="251" t="s">
        <v>53</v>
      </c>
      <c r="BP183" s="252"/>
      <c r="BQ183" s="254"/>
      <c r="BR183" s="127">
        <f>IFERROR(BR1798/$P$187,0)</f>
        <v>0</v>
      </c>
      <c r="BS183" s="74"/>
      <c r="BT183" s="74"/>
      <c r="BU183" s="251" t="s">
        <v>53</v>
      </c>
      <c r="BV183" s="252"/>
      <c r="BW183" s="254"/>
      <c r="BX183" s="127">
        <f>IFERROR(BX1798/$P$187,0)</f>
        <v>0</v>
      </c>
      <c r="BY183" s="74"/>
      <c r="BZ183" s="74"/>
      <c r="CA183" s="251" t="s">
        <v>53</v>
      </c>
      <c r="CB183" s="252"/>
      <c r="CC183" s="253"/>
      <c r="CD183" s="127">
        <f>IFERROR(CD1798/$P$187,0)</f>
        <v>0</v>
      </c>
      <c r="CE183" s="6"/>
    </row>
    <row r="184" spans="1:85" ht="22.9" hidden="1" customHeight="1" outlineLevel="1" thickBot="1" x14ac:dyDescent="0.3">
      <c r="A184" s="68"/>
      <c r="B184" s="69"/>
      <c r="C184" s="70"/>
      <c r="D184" s="70"/>
      <c r="E184" s="76"/>
      <c r="F184" s="77"/>
      <c r="G184" s="78"/>
      <c r="H184" s="79"/>
      <c r="I184" s="80"/>
      <c r="J184" s="82"/>
      <c r="K184" s="224"/>
      <c r="L184" s="300"/>
      <c r="M184" s="233" t="s">
        <v>54</v>
      </c>
      <c r="N184" s="234"/>
      <c r="O184" s="235"/>
      <c r="P184" s="127">
        <f>IFERROR(P1799/$P$188,0)</f>
        <v>0</v>
      </c>
      <c r="Q184" s="74"/>
      <c r="R184" s="74"/>
      <c r="S184" s="236" t="s">
        <v>54</v>
      </c>
      <c r="T184" s="234"/>
      <c r="U184" s="235"/>
      <c r="V184" s="127">
        <f>IFERROR(V1799/$P$188,0)</f>
        <v>0</v>
      </c>
      <c r="W184" s="83"/>
      <c r="X184" s="83"/>
      <c r="Y184" s="236" t="s">
        <v>54</v>
      </c>
      <c r="Z184" s="234"/>
      <c r="AA184" s="235"/>
      <c r="AB184" s="127">
        <f>IFERROR(AB1799/$P$188,0)</f>
        <v>0</v>
      </c>
      <c r="AC184" s="74"/>
      <c r="AD184" s="74"/>
      <c r="AE184" s="236" t="s">
        <v>54</v>
      </c>
      <c r="AF184" s="234"/>
      <c r="AG184" s="235"/>
      <c r="AH184" s="127">
        <f>IFERROR(AH1799/$P$188,0)</f>
        <v>0</v>
      </c>
      <c r="AI184" s="74"/>
      <c r="AJ184" s="74"/>
      <c r="AK184" s="236" t="s">
        <v>54</v>
      </c>
      <c r="AL184" s="234"/>
      <c r="AM184" s="235"/>
      <c r="AN184" s="127">
        <f>IFERROR(AN1799/$P$188,0)</f>
        <v>0</v>
      </c>
      <c r="AO184" s="74"/>
      <c r="AP184" s="74"/>
      <c r="AQ184" s="236" t="s">
        <v>54</v>
      </c>
      <c r="AR184" s="234"/>
      <c r="AS184" s="235"/>
      <c r="AT184" s="127">
        <f>IFERROR(AT1799/$P$188,0)</f>
        <v>0</v>
      </c>
      <c r="AU184" s="74"/>
      <c r="AV184" s="74"/>
      <c r="AW184" s="236" t="s">
        <v>54</v>
      </c>
      <c r="AX184" s="234"/>
      <c r="AY184" s="235"/>
      <c r="AZ184" s="127">
        <f>IFERROR(AZ1799/$P$188,0)</f>
        <v>0</v>
      </c>
      <c r="BA184" s="74"/>
      <c r="BB184" s="74"/>
      <c r="BC184" s="236" t="s">
        <v>54</v>
      </c>
      <c r="BD184" s="234"/>
      <c r="BE184" s="235"/>
      <c r="BF184" s="127">
        <f>IFERROR(BF1799/$P$188,0)</f>
        <v>0</v>
      </c>
      <c r="BG184" s="74"/>
      <c r="BH184" s="74"/>
      <c r="BI184" s="236" t="s">
        <v>54</v>
      </c>
      <c r="BJ184" s="234"/>
      <c r="BK184" s="235"/>
      <c r="BL184" s="127">
        <f>IFERROR(BL1799/$P$188,0)</f>
        <v>0</v>
      </c>
      <c r="BM184" s="74"/>
      <c r="BN184" s="74"/>
      <c r="BO184" s="236" t="s">
        <v>54</v>
      </c>
      <c r="BP184" s="234"/>
      <c r="BQ184" s="235"/>
      <c r="BR184" s="127">
        <f>IFERROR(BR1799/$P$188,0)</f>
        <v>0</v>
      </c>
      <c r="BS184" s="74"/>
      <c r="BT184" s="74"/>
      <c r="BU184" s="236" t="s">
        <v>54</v>
      </c>
      <c r="BV184" s="234"/>
      <c r="BW184" s="235"/>
      <c r="BX184" s="127">
        <f>IFERROR(BX1799/$P$188,0)</f>
        <v>0</v>
      </c>
      <c r="BY184" s="74"/>
      <c r="BZ184" s="74"/>
      <c r="CA184" s="236" t="s">
        <v>54</v>
      </c>
      <c r="CB184" s="234"/>
      <c r="CC184" s="250"/>
      <c r="CD184" s="127">
        <f>IFERROR(CD1799/$P$188,0)</f>
        <v>0</v>
      </c>
      <c r="CE184" s="6"/>
    </row>
    <row r="185" spans="1:85" ht="22.9" hidden="1" customHeight="1" outlineLevel="1" thickBot="1" x14ac:dyDescent="0.3">
      <c r="A185" s="68"/>
      <c r="B185" s="69"/>
      <c r="C185" s="70"/>
      <c r="D185" s="70"/>
      <c r="E185" s="76"/>
      <c r="F185" s="77"/>
      <c r="G185" s="78"/>
      <c r="H185" s="79"/>
      <c r="I185" s="80"/>
      <c r="J185" s="82"/>
      <c r="K185" s="224"/>
      <c r="L185" s="300"/>
      <c r="M185" s="281" t="s">
        <v>55</v>
      </c>
      <c r="N185" s="239"/>
      <c r="O185" s="240"/>
      <c r="P185" s="127">
        <f>IFERROR(P1800/$P$189,0)</f>
        <v>0</v>
      </c>
      <c r="Q185" s="74"/>
      <c r="R185" s="74"/>
      <c r="S185" s="238" t="s">
        <v>55</v>
      </c>
      <c r="T185" s="239"/>
      <c r="U185" s="240"/>
      <c r="V185" s="127">
        <f>IFERROR(V1800/$P$189,0)</f>
        <v>0</v>
      </c>
      <c r="W185" s="83"/>
      <c r="X185" s="83"/>
      <c r="Y185" s="238" t="s">
        <v>55</v>
      </c>
      <c r="Z185" s="239"/>
      <c r="AA185" s="240"/>
      <c r="AB185" s="127">
        <f>IFERROR(AB1800/$P$189,0)</f>
        <v>0</v>
      </c>
      <c r="AC185" s="74"/>
      <c r="AD185" s="74"/>
      <c r="AE185" s="238" t="s">
        <v>55</v>
      </c>
      <c r="AF185" s="239"/>
      <c r="AG185" s="240"/>
      <c r="AH185" s="127">
        <f>IFERROR(AH1800/$P$189,0)</f>
        <v>0</v>
      </c>
      <c r="AI185" s="74"/>
      <c r="AJ185" s="74"/>
      <c r="AK185" s="238" t="s">
        <v>55</v>
      </c>
      <c r="AL185" s="239"/>
      <c r="AM185" s="240"/>
      <c r="AN185" s="127">
        <f>IFERROR(AN1800/$P$189,0)</f>
        <v>0</v>
      </c>
      <c r="AO185" s="74"/>
      <c r="AP185" s="74"/>
      <c r="AQ185" s="238" t="s">
        <v>55</v>
      </c>
      <c r="AR185" s="239"/>
      <c r="AS185" s="240"/>
      <c r="AT185" s="127">
        <f>IFERROR(AT1800/$P$189,0)</f>
        <v>0</v>
      </c>
      <c r="AU185" s="74"/>
      <c r="AV185" s="74"/>
      <c r="AW185" s="238" t="s">
        <v>55</v>
      </c>
      <c r="AX185" s="239"/>
      <c r="AY185" s="240"/>
      <c r="AZ185" s="127">
        <f>IFERROR(AZ1800/$P$189,0)</f>
        <v>0</v>
      </c>
      <c r="BA185" s="74"/>
      <c r="BB185" s="74"/>
      <c r="BC185" s="238" t="s">
        <v>55</v>
      </c>
      <c r="BD185" s="239"/>
      <c r="BE185" s="240"/>
      <c r="BF185" s="127">
        <f>IFERROR(BF1800/$P$189,0)</f>
        <v>0</v>
      </c>
      <c r="BG185" s="74"/>
      <c r="BH185" s="74"/>
      <c r="BI185" s="238" t="s">
        <v>55</v>
      </c>
      <c r="BJ185" s="239"/>
      <c r="BK185" s="240"/>
      <c r="BL185" s="127">
        <f>IFERROR(BL1800/$P$189,0)</f>
        <v>0</v>
      </c>
      <c r="BM185" s="74"/>
      <c r="BN185" s="74"/>
      <c r="BO185" s="238" t="s">
        <v>55</v>
      </c>
      <c r="BP185" s="239"/>
      <c r="BQ185" s="240"/>
      <c r="BR185" s="127">
        <f>IFERROR(BR1800/$P$189,0)</f>
        <v>0</v>
      </c>
      <c r="BS185" s="74"/>
      <c r="BT185" s="74"/>
      <c r="BU185" s="238" t="s">
        <v>55</v>
      </c>
      <c r="BV185" s="239"/>
      <c r="BW185" s="240"/>
      <c r="BX185" s="127">
        <f>IFERROR(BX1800/$P$189,0)</f>
        <v>0</v>
      </c>
      <c r="BY185" s="74"/>
      <c r="BZ185" s="74"/>
      <c r="CA185" s="238" t="s">
        <v>55</v>
      </c>
      <c r="CB185" s="239"/>
      <c r="CC185" s="241"/>
      <c r="CD185" s="127">
        <f>IFERROR(CD1800/$P$189,0)</f>
        <v>0</v>
      </c>
      <c r="CE185" s="6"/>
    </row>
    <row r="186" spans="1:85" ht="22.9" hidden="1" customHeight="1" outlineLevel="1" thickBot="1" x14ac:dyDescent="0.3">
      <c r="A186" s="68"/>
      <c r="B186" s="69"/>
      <c r="C186" s="70"/>
      <c r="D186" s="70"/>
      <c r="E186" s="76"/>
      <c r="F186" s="77"/>
      <c r="G186" s="78"/>
      <c r="H186" s="79"/>
      <c r="I186" s="80"/>
      <c r="J186" s="82"/>
      <c r="K186" s="224"/>
      <c r="L186" s="300"/>
      <c r="M186" s="92"/>
      <c r="N186" s="93"/>
      <c r="O186" s="93"/>
      <c r="P186" s="93"/>
      <c r="Q186" s="74"/>
      <c r="R186" s="74"/>
      <c r="S186" s="74"/>
      <c r="T186" s="74"/>
      <c r="U186" s="72"/>
      <c r="V186" s="72"/>
      <c r="W186" s="83"/>
      <c r="X186" s="83"/>
      <c r="Y186" s="74"/>
      <c r="Z186" s="74"/>
      <c r="AA186" s="72"/>
      <c r="AB186" s="72"/>
      <c r="AC186" s="74"/>
      <c r="AD186" s="74"/>
      <c r="AE186" s="74"/>
      <c r="AF186" s="74"/>
      <c r="AG186" s="72"/>
      <c r="AH186" s="72"/>
      <c r="AI186" s="74"/>
      <c r="AJ186" s="74"/>
      <c r="AK186" s="74"/>
      <c r="AL186" s="74"/>
      <c r="AM186" s="72"/>
      <c r="AN186" s="72"/>
      <c r="AO186" s="74"/>
      <c r="AP186" s="74"/>
      <c r="AQ186" s="74"/>
      <c r="AR186" s="74"/>
      <c r="AS186" s="72"/>
      <c r="AT186" s="72"/>
      <c r="AU186" s="74"/>
      <c r="AV186" s="74"/>
      <c r="AW186" s="74"/>
      <c r="AX186" s="74"/>
      <c r="AY186" s="72"/>
      <c r="AZ186" s="72"/>
      <c r="BA186" s="74"/>
      <c r="BB186" s="74"/>
      <c r="BC186" s="74"/>
      <c r="BD186" s="74"/>
      <c r="BE186" s="72"/>
      <c r="BF186" s="72"/>
      <c r="BG186" s="74"/>
      <c r="BH186" s="74"/>
      <c r="BI186" s="74"/>
      <c r="BJ186" s="74"/>
      <c r="BK186" s="72"/>
      <c r="BL186" s="72"/>
      <c r="BM186" s="74"/>
      <c r="BN186" s="74"/>
      <c r="BO186" s="74"/>
      <c r="BP186" s="74"/>
      <c r="BQ186" s="72"/>
      <c r="BR186" s="72"/>
      <c r="BS186" s="74"/>
      <c r="BT186" s="74"/>
      <c r="BU186" s="74"/>
      <c r="BV186" s="74"/>
      <c r="BW186" s="72"/>
      <c r="BX186" s="72"/>
      <c r="BY186" s="74"/>
      <c r="BZ186" s="74"/>
      <c r="CA186" s="74"/>
      <c r="CB186" s="75"/>
      <c r="CC186" s="94"/>
      <c r="CD186" s="95"/>
      <c r="CE186" s="6"/>
    </row>
    <row r="187" spans="1:85" ht="22.9" hidden="1" customHeight="1" outlineLevel="1" thickBot="1" x14ac:dyDescent="0.3">
      <c r="A187" s="68"/>
      <c r="B187" s="69"/>
      <c r="C187" s="70"/>
      <c r="D187" s="70"/>
      <c r="E187" s="76"/>
      <c r="F187" s="77"/>
      <c r="G187" s="78"/>
      <c r="H187" s="79"/>
      <c r="I187" s="80"/>
      <c r="J187" s="82"/>
      <c r="K187" s="224"/>
      <c r="L187" s="300"/>
      <c r="M187" s="281" t="s">
        <v>56</v>
      </c>
      <c r="N187" s="239"/>
      <c r="O187" s="240"/>
      <c r="P187" s="91">
        <f>+P180+V180+AB180+AH180+AN180+AT180+AZ180+BF180+BL180+BR180+BX180+CD180</f>
        <v>0</v>
      </c>
      <c r="Q187" s="74"/>
      <c r="R187" s="74"/>
      <c r="S187" s="358" t="s">
        <v>57</v>
      </c>
      <c r="T187" s="358"/>
      <c r="U187" s="358"/>
      <c r="V187" s="358"/>
      <c r="W187" s="126"/>
      <c r="X187" s="126"/>
      <c r="Y187" s="126"/>
      <c r="Z187" s="126"/>
      <c r="AA187" s="72"/>
      <c r="AB187" s="72"/>
      <c r="AC187" s="74"/>
      <c r="AD187" s="74"/>
      <c r="AE187" s="74"/>
      <c r="AF187" s="74"/>
      <c r="AG187" s="72"/>
      <c r="AH187" s="72"/>
      <c r="AI187" s="74"/>
      <c r="AJ187" s="74"/>
      <c r="AK187" s="74"/>
      <c r="AL187" s="74"/>
      <c r="AM187" s="72"/>
      <c r="AN187" s="72"/>
      <c r="AO187" s="74"/>
      <c r="AP187" s="74"/>
      <c r="AQ187" s="74"/>
      <c r="AR187" s="74"/>
      <c r="AS187" s="72"/>
      <c r="AT187" s="72"/>
      <c r="AU187" s="74"/>
      <c r="AV187" s="74"/>
      <c r="AW187" s="74"/>
      <c r="AX187" s="74"/>
      <c r="AY187" s="72"/>
      <c r="AZ187" s="72"/>
      <c r="BA187" s="74"/>
      <c r="BB187" s="74"/>
      <c r="BC187" s="74"/>
      <c r="BD187" s="74"/>
      <c r="BE187" s="72"/>
      <c r="BF187" s="72"/>
      <c r="BG187" s="74"/>
      <c r="BH187" s="74"/>
      <c r="BI187" s="74"/>
      <c r="BJ187" s="74"/>
      <c r="BK187" s="72"/>
      <c r="BL187" s="72"/>
      <c r="BM187" s="74"/>
      <c r="BN187" s="74"/>
      <c r="BO187" s="74"/>
      <c r="BP187" s="74"/>
      <c r="BQ187" s="72"/>
      <c r="BR187" s="72"/>
      <c r="BS187" s="74"/>
      <c r="BT187" s="74"/>
      <c r="BU187" s="74"/>
      <c r="BV187" s="74"/>
      <c r="BW187" s="72"/>
      <c r="BX187" s="72"/>
      <c r="BY187" s="74"/>
      <c r="BZ187" s="74"/>
      <c r="CA187" s="74"/>
      <c r="CB187" s="74"/>
      <c r="CC187" s="96"/>
      <c r="CD187" s="95"/>
      <c r="CE187" s="6"/>
    </row>
    <row r="188" spans="1:85" ht="22.9" hidden="1" customHeight="1" outlineLevel="1" thickBot="1" x14ac:dyDescent="0.3">
      <c r="A188" s="68"/>
      <c r="B188" s="69"/>
      <c r="C188" s="70"/>
      <c r="D188" s="70"/>
      <c r="E188" s="76"/>
      <c r="F188" s="77"/>
      <c r="G188" s="78"/>
      <c r="H188" s="79"/>
      <c r="I188" s="80"/>
      <c r="J188" s="82"/>
      <c r="K188" s="224"/>
      <c r="L188" s="300"/>
      <c r="M188" s="281" t="s">
        <v>58</v>
      </c>
      <c r="N188" s="239"/>
      <c r="O188" s="240"/>
      <c r="P188" s="91">
        <f>+P181+V181+AB181+AH181+AN181+AT181+AZ181+BF181+BL181+BR181+BX181+CD181</f>
        <v>0</v>
      </c>
      <c r="Q188" s="74"/>
      <c r="R188" s="74"/>
      <c r="S188" s="357" t="s">
        <v>59</v>
      </c>
      <c r="T188" s="357"/>
      <c r="U188" s="357"/>
      <c r="V188" s="357"/>
      <c r="W188" s="357"/>
      <c r="X188" s="357"/>
      <c r="Y188" s="357"/>
      <c r="Z188" s="357"/>
      <c r="AA188" s="357"/>
      <c r="AB188" s="357"/>
      <c r="AC188" s="357"/>
      <c r="AD188" s="357"/>
      <c r="AE188" s="357"/>
      <c r="AF188" s="357"/>
      <c r="AG188" s="357"/>
      <c r="AH188" s="357"/>
      <c r="AI188" s="357"/>
      <c r="AJ188" s="357"/>
      <c r="AK188" s="357"/>
      <c r="AL188" s="357"/>
      <c r="AM188" s="357"/>
      <c r="AN188" s="357"/>
      <c r="AO188" s="357"/>
      <c r="AP188" s="357"/>
      <c r="AQ188" s="357"/>
      <c r="AR188" s="357"/>
      <c r="AS188" s="357"/>
      <c r="AT188" s="357"/>
      <c r="AU188" s="357"/>
      <c r="AV188" s="357"/>
      <c r="AW188" s="357"/>
      <c r="AX188" s="357"/>
      <c r="AY188" s="357"/>
      <c r="AZ188" s="357"/>
      <c r="BA188" s="357"/>
      <c r="BB188" s="357"/>
      <c r="BC188" s="357"/>
      <c r="BD188" s="357"/>
      <c r="BE188" s="357"/>
      <c r="BF188" s="357"/>
      <c r="BG188" s="357"/>
      <c r="BH188" s="357"/>
      <c r="BI188" s="74"/>
      <c r="BJ188" s="74"/>
      <c r="BK188" s="72"/>
      <c r="BL188" s="72"/>
      <c r="BM188" s="74"/>
      <c r="BN188" s="74"/>
      <c r="BO188" s="74"/>
      <c r="BP188" s="74"/>
      <c r="BQ188" s="72"/>
      <c r="BR188" s="72"/>
      <c r="BS188" s="74"/>
      <c r="BT188" s="74"/>
      <c r="BU188" s="74"/>
      <c r="BV188" s="74"/>
      <c r="BW188" s="72"/>
      <c r="BX188" s="72"/>
      <c r="BY188" s="74"/>
      <c r="BZ188" s="74"/>
      <c r="CA188" s="74"/>
      <c r="CB188" s="74"/>
      <c r="CC188" s="96"/>
      <c r="CD188" s="95"/>
      <c r="CE188" s="6"/>
    </row>
    <row r="189" spans="1:85" ht="22.9" hidden="1" customHeight="1" outlineLevel="1" thickBot="1" x14ac:dyDescent="0.3">
      <c r="A189" s="68"/>
      <c r="B189" s="69"/>
      <c r="C189" s="70"/>
      <c r="D189" s="70"/>
      <c r="E189" s="76"/>
      <c r="F189" s="77"/>
      <c r="G189" s="78"/>
      <c r="H189" s="79"/>
      <c r="I189" s="80"/>
      <c r="J189" s="82"/>
      <c r="K189" s="224"/>
      <c r="L189" s="301"/>
      <c r="M189" s="282" t="s">
        <v>60</v>
      </c>
      <c r="N189" s="283"/>
      <c r="O189" s="284"/>
      <c r="P189" s="97">
        <f>+P182+V182+AB182+AH182+AN182+AT182+AZ182+BF182+BL182+BR182+BX182+CD182</f>
        <v>0</v>
      </c>
      <c r="Q189" s="98"/>
      <c r="R189" s="98"/>
      <c r="S189" s="98"/>
      <c r="T189" s="98"/>
      <c r="U189" s="99"/>
      <c r="V189" s="99"/>
      <c r="W189" s="100"/>
      <c r="X189" s="100"/>
      <c r="Y189" s="98"/>
      <c r="Z189" s="98"/>
      <c r="AA189" s="99"/>
      <c r="AB189" s="99"/>
      <c r="AC189" s="98"/>
      <c r="AD189" s="98"/>
      <c r="AE189" s="98"/>
      <c r="AF189" s="98"/>
      <c r="AG189" s="99"/>
      <c r="AH189" s="99"/>
      <c r="AI189" s="98"/>
      <c r="AJ189" s="98"/>
      <c r="AK189" s="98"/>
      <c r="AL189" s="98"/>
      <c r="AM189" s="99"/>
      <c r="AN189" s="99"/>
      <c r="AO189" s="98"/>
      <c r="AP189" s="98"/>
      <c r="AQ189" s="98"/>
      <c r="AR189" s="98"/>
      <c r="AS189" s="99"/>
      <c r="AT189" s="99"/>
      <c r="AU189" s="98"/>
      <c r="AV189" s="98"/>
      <c r="AW189" s="98"/>
      <c r="AX189" s="98"/>
      <c r="AY189" s="99"/>
      <c r="AZ189" s="99"/>
      <c r="BA189" s="98"/>
      <c r="BB189" s="98"/>
      <c r="BC189" s="98"/>
      <c r="BD189" s="98"/>
      <c r="BE189" s="99"/>
      <c r="BF189" s="99"/>
      <c r="BG189" s="98"/>
      <c r="BH189" s="98"/>
      <c r="BI189" s="98"/>
      <c r="BJ189" s="98"/>
      <c r="BK189" s="99"/>
      <c r="BL189" s="99"/>
      <c r="BM189" s="98"/>
      <c r="BN189" s="98"/>
      <c r="BO189" s="98"/>
      <c r="BP189" s="98"/>
      <c r="BQ189" s="99"/>
      <c r="BR189" s="99"/>
      <c r="BS189" s="98"/>
      <c r="BT189" s="98"/>
      <c r="BU189" s="98"/>
      <c r="BV189" s="98"/>
      <c r="BW189" s="99"/>
      <c r="BX189" s="99"/>
      <c r="BY189" s="98"/>
      <c r="BZ189" s="98"/>
      <c r="CA189" s="98"/>
      <c r="CB189" s="98"/>
      <c r="CC189" s="101"/>
      <c r="CD189" s="95"/>
      <c r="CE189" s="6"/>
    </row>
    <row r="190" spans="1:85" ht="22.9" hidden="1" customHeight="1" outlineLevel="1" thickBot="1" x14ac:dyDescent="0.3">
      <c r="A190" s="68"/>
      <c r="B190" s="69"/>
      <c r="C190" s="70"/>
      <c r="D190" s="70"/>
      <c r="E190" s="76"/>
      <c r="F190" s="77"/>
      <c r="G190" s="78"/>
      <c r="H190" s="79"/>
      <c r="I190" s="80"/>
      <c r="J190" s="82"/>
      <c r="K190" s="224"/>
      <c r="L190" s="224"/>
      <c r="M190" s="74"/>
      <c r="N190" s="74"/>
      <c r="O190" s="84"/>
      <c r="P190" s="85"/>
      <c r="Q190" s="86"/>
      <c r="R190" s="86"/>
      <c r="S190" s="86"/>
      <c r="T190" s="86"/>
      <c r="U190" s="86"/>
      <c r="V190" s="85"/>
      <c r="W190" s="87"/>
      <c r="X190" s="87"/>
      <c r="Y190" s="86"/>
      <c r="Z190" s="86"/>
      <c r="AA190" s="86"/>
      <c r="AB190" s="85"/>
      <c r="AC190" s="86"/>
      <c r="AD190" s="86"/>
      <c r="AE190" s="86"/>
      <c r="AF190" s="86"/>
      <c r="AG190" s="86"/>
      <c r="AH190" s="85"/>
      <c r="AI190" s="86"/>
      <c r="AJ190" s="86"/>
      <c r="AK190" s="86"/>
      <c r="AL190" s="86"/>
      <c r="AM190" s="86"/>
      <c r="AN190" s="85"/>
      <c r="AO190" s="86"/>
      <c r="AP190" s="86"/>
      <c r="AQ190" s="86"/>
      <c r="AR190" s="86"/>
      <c r="AS190" s="86"/>
      <c r="AT190" s="85"/>
      <c r="AU190" s="86"/>
      <c r="AV190" s="86"/>
      <c r="AW190" s="86"/>
      <c r="AX190" s="86"/>
      <c r="AY190" s="86"/>
      <c r="AZ190" s="85"/>
      <c r="BA190" s="86"/>
      <c r="BB190" s="86"/>
      <c r="BC190" s="86"/>
      <c r="BD190" s="86"/>
      <c r="BE190" s="86"/>
      <c r="BF190" s="85"/>
      <c r="BG190" s="86"/>
      <c r="BH190" s="86"/>
      <c r="BI190" s="86"/>
      <c r="BJ190" s="86"/>
      <c r="BK190" s="86"/>
      <c r="BL190" s="85"/>
      <c r="BM190" s="86"/>
      <c r="BN190" s="86"/>
      <c r="BO190" s="86"/>
      <c r="BP190" s="86"/>
      <c r="BQ190" s="86"/>
      <c r="BR190" s="85"/>
      <c r="BS190" s="86"/>
      <c r="BT190" s="86"/>
      <c r="BU190" s="86"/>
      <c r="BV190" s="86"/>
      <c r="BW190" s="86"/>
      <c r="BX190" s="85"/>
      <c r="BY190" s="86"/>
      <c r="BZ190" s="86"/>
      <c r="CA190" s="86"/>
      <c r="CB190" s="86"/>
      <c r="CC190" s="86"/>
      <c r="CD190" s="95"/>
      <c r="CE190" s="6"/>
    </row>
    <row r="191" spans="1:85" s="25" customFormat="1" ht="21" hidden="1" customHeight="1" outlineLevel="1" x14ac:dyDescent="0.25">
      <c r="A191" s="68"/>
      <c r="B191" s="356" t="s">
        <v>61</v>
      </c>
      <c r="C191" s="303"/>
      <c r="D191" s="303"/>
      <c r="E191" s="303"/>
      <c r="F191" s="303"/>
      <c r="G191" s="304" t="s">
        <v>62</v>
      </c>
      <c r="H191" s="118">
        <f>+H11+H13+H15+H17+H19+H23+H25+H27+H29+H43+H45+H47+H49+H51+H53+H55+H57+H59+H61+H63+H65+H67+H69+H71+H73+H75+H77+H79+H85+H87+H89+H91+H95+H97+H99+H101+H109+H111+H113+H115+H117+H121+H123+H125+H127+H129+H131+H133+H135+H137+H139+H141+H143+H147+H157+H165+H167</f>
        <v>0</v>
      </c>
      <c r="I191" s="278"/>
      <c r="J191" s="178">
        <f>+IFERROR(H191/$J$176,0)</f>
        <v>0</v>
      </c>
      <c r="K191" s="177"/>
      <c r="L191" s="74"/>
      <c r="M191" s="290" t="s">
        <v>63</v>
      </c>
      <c r="N191" s="152">
        <f>+O191+U191+AA191+AG191+AM191+AS191+AY191+BE191+BK191+BQ191+BW191+CC191</f>
        <v>0</v>
      </c>
      <c r="O191" s="153">
        <f>+O11+O13+O15+O17+O19+O23+O25+O27+O29+O43+O45+O47+O49+O51+O53+O55+O57+O59+O61+O63+O65+O67+O69+O71+O73+O75+O77+O79+O85+O87+O89+O91+O95+O97+O99+O101+O109+O111+O113+O115+O117+O121+O123+O125+O127+O129+O131+O133+O135+O137+O139+O141+O143+O147+O157+O165+O167</f>
        <v>0</v>
      </c>
      <c r="P191" s="154"/>
      <c r="Q191" s="154"/>
      <c r="R191" s="154"/>
      <c r="S191" s="154"/>
      <c r="T191" s="154"/>
      <c r="U191" s="153">
        <f>+U11+U13+U15+U17+U19+U23+U25+U27+U29+U43+U45+U47+U49+U51+U53+U55+U57+U59+U61+U63+U65+U67+U69+U71+U73+U75+U77+U79+U85+U87+U89+U91+U95+U97+U99+U101+U109+U111+U113+U115+U117+U121+U123+U125+U127+U129+U131+U133+U135+U137+U139+U141+U143+U147+U157+U165+U167</f>
        <v>0</v>
      </c>
      <c r="V191" s="154"/>
      <c r="W191" s="154"/>
      <c r="X191" s="154"/>
      <c r="Y191" s="154"/>
      <c r="Z191" s="154"/>
      <c r="AA191" s="153">
        <f>+AA11+AA13+AA15+AA17+AA19+AA23+AA25+AA27+AA29+AA43+AA45+AA47+AA49+AA51+AA53+AA55+AA57+AA59+AA61+AA63+AA65+AA67+AA69+AA71+AA73+AA75+AA77+AA79+AA85+AA87+AA89+AA91+AA95+AA97+AA99+AA101+AA109+AA111+AA113+AA115+AA117+AA121+AA123+AA125+AA127+AA129+AA131+AA133+AA135+AA137+AA139+AA141+AA143+AA147+AA157+AA165+AA167</f>
        <v>0</v>
      </c>
      <c r="AB191" s="154"/>
      <c r="AC191" s="154"/>
      <c r="AD191" s="154"/>
      <c r="AE191" s="154"/>
      <c r="AF191" s="154"/>
      <c r="AG191" s="153">
        <f>+AG11+AG13+AG15+AG17+AG19+AG23+AG25+AG27+AG29+AG43+AG45+AG47+AG49+AG51+AG53+AG55+AG57+AG59+AG61+AG63+AG65+AG67+AG69+AG71+AG73+AG75+AG77+AG79+AG85+AG87+AG89+AG91+AG95+AG97+AG99+AG101+AG109+AG111+AG113+AG115+AG117+AG121+AG123+AG125+AG127+AG129+AG131+AG133+AG135+AG137+AG139+AG141+AG143+AG147+AG157+AG165+AG167</f>
        <v>0</v>
      </c>
      <c r="AH191" s="154"/>
      <c r="AI191" s="154"/>
      <c r="AJ191" s="154"/>
      <c r="AK191" s="154"/>
      <c r="AL191" s="154"/>
      <c r="AM191" s="153">
        <f>+AM11+AM13+AM15+AM17+AM19+AM23+AM25+AM27+AM29+AM43+AM45+AM47+AM49+AM51+AM53+AM55+AM57+AM59+AM61+AM63+AM65+AM67+AM69+AM71+AM73+AM75+AM77+AM79+AM85+AM87+AM89+AM91+AM95+AM97+AM99+AM101+AM109+AM111+AM113+AM115+AM117+AM121+AM123+AM125+AM127+AM129+AM131+AM133+AM135+AM137+AM139+AM141+AM143+AM147+AM157+AM165+AM167</f>
        <v>0</v>
      </c>
      <c r="AN191" s="154"/>
      <c r="AO191" s="154"/>
      <c r="AP191" s="154"/>
      <c r="AQ191" s="154"/>
      <c r="AR191" s="154"/>
      <c r="AS191" s="153">
        <f>+AS11+AS13+AS15+AS17+AS19+AS23+AS25+AS27+AS29+AS43+AS45+AS47+AS49+AS51+AS53+AS55+AS57+AS59+AS61+AS63+AS65+AS67+AS69+AS71+AS73+AS75+AS77+AS79+AS85+AS87+AS89+AS91+AS95+AS97+AS99+AS101+AS109+AS111+AS113+AS115+AS117+AS121+AS123+AS125+AS127+AS129+AS131+AS133+AS135+AS137+AS139+AS141+AS143+AS147+AS157+AS165+AS167</f>
        <v>0</v>
      </c>
      <c r="AT191" s="154"/>
      <c r="AU191" s="154"/>
      <c r="AV191" s="154"/>
      <c r="AW191" s="154"/>
      <c r="AX191" s="154"/>
      <c r="AY191" s="153">
        <f>+AY11+AY13+AY15+AY17+AY19+AY23+AY25+AY27+AY29+AY43+AY45+AY47+AY49+AY51+AY53+AY55+AY57+AY59+AY61+AY63+AY65+AY67+AY69+AY71+AY73+AY75+AY77+AY79+AY85+AY87+AY89+AY91+AY95+AY97+AY99+AY101+AY109+AY111+AY113+AY115+AY117+AY121+AY123+AY125+AY127+AY129+AY131+AY133+AY135+AY137+AY139+AY141+AY143+AY147+AY157+AY165+AY167</f>
        <v>0</v>
      </c>
      <c r="AZ191" s="154"/>
      <c r="BA191" s="154"/>
      <c r="BB191" s="154"/>
      <c r="BC191" s="154"/>
      <c r="BD191" s="154"/>
      <c r="BE191" s="153">
        <f>+BE11+BE13+BE15+BE17+BE19+BE23+BE25+BE27+BE29+BE43+BE45+BE47+BE49+BE51+BE53+BE55+BE57+BE59+BE61+BE63+BE65+BE67+BE69+BE71+BE73+BE75+BE77+BE79+BE85+BE87+BE89+BE91+BE95+BE97+BE99+BE101+BE109+BE111+BE113+BE115+BE117+BE121+BE123+BE125+BE127+BE129+BE131+BE133+BE135+BE137+BE139+BE141+BE143+BE147+BE157+BE165+BE167</f>
        <v>0</v>
      </c>
      <c r="BF191" s="154"/>
      <c r="BG191" s="154"/>
      <c r="BH191" s="154"/>
      <c r="BI191" s="154"/>
      <c r="BJ191" s="154"/>
      <c r="BK191" s="153">
        <f>+BK11+BK13+BK15+BK17+BK19+BK23+BK25+BK27+BK29+BK43+BK45+BK47+BK49+BK51+BK53+BK55+BK57+BK59+BK61+BK63+BK65+BK67+BK69+BK71+BK73+BK75+BK77+BK79+BK85+BK87+BK89+BK91+BK95+BK97+BK99+BK101+BK109+BK111+BK113+BK115+BK117+BK121+BK123+BK125+BK127+BK129+BK131+BK133+BK135+BK137+BK139+BK141+BK143+BK147+BK157+BK165+BK167</f>
        <v>0</v>
      </c>
      <c r="BL191" s="154"/>
      <c r="BM191" s="154"/>
      <c r="BN191" s="154"/>
      <c r="BO191" s="154"/>
      <c r="BP191" s="154"/>
      <c r="BQ191" s="153">
        <f>+BQ11+BQ13+BQ15+BQ17+BQ19+BQ23+BQ25+BQ27+BQ29+BQ43+BQ45+BQ47+BQ49+BQ51+BQ53+BQ55+BQ57+BQ59+BQ61+BQ63+BQ65+BQ67+BQ69+BQ71+BQ73+BQ75+BQ77+BQ79+BQ85+BQ87+BQ89+BQ91+BQ95+BQ97+BQ99+BQ101+BQ109+BQ111+BQ113+BQ115+BQ117+BQ121+BQ123+BQ125+BQ127+BQ129+BQ131+BQ133+BQ135+BQ137+BQ139+BQ141+BQ143+BQ147+BQ157+BQ165+BQ167</f>
        <v>0</v>
      </c>
      <c r="BR191" s="154"/>
      <c r="BS191" s="154"/>
      <c r="BT191" s="154"/>
      <c r="BU191" s="154"/>
      <c r="BV191" s="154"/>
      <c r="BW191" s="153">
        <f>+BW11+BW13+BW15+BW17+BW19+BW23+BW25+BW27+BW29+BW43+BW45+BW47+BW49+BW51+BW53+BW55+BW57+BW59+BW61+BW63+BW65+BW67+BW69+BW71+BW73+BW75+BW77+BW79+BW85+BW87+BW89+BW91+BW95+BW97+BW99+BW101+BW109+BW111+BW113+BW115+BW117+BW121+BW123+BW125+BW127+BW129+BW131+BW133+BW135+BW137+BW139+BW141+BW143+BW147+BW157+BW165+BW167</f>
        <v>0</v>
      </c>
      <c r="BX191" s="154"/>
      <c r="BY191" s="154"/>
      <c r="BZ191" s="154"/>
      <c r="CA191" s="154"/>
      <c r="CB191" s="154"/>
      <c r="CC191" s="155">
        <f>+CC11+CC13+CC15+CC17+CC19+CC23+CC25+CC27+CC29+CC43+CC45+CC47+CC49+CC51+CC53+CC55+CC57+CC59+CC61+CC63+CC65+CC67+CC69+CC71+CC73+CC75+CC77+CC79+CC85+CC87+CC89+CC91+CC95+CC97+CC99+CC101+CC109+CC111+CC113+CC115+CC117+CC121+CC123+CC125+CC127+CC129+CC131+CC133+CC135+CC137+CC139+CC141+CC143+CC147+CC157+CC165+CC167</f>
        <v>0</v>
      </c>
      <c r="CD191" s="156"/>
      <c r="CE191" s="6"/>
      <c r="CF191" s="7"/>
      <c r="CG191" s="7"/>
    </row>
    <row r="192" spans="1:85" s="25" customFormat="1" ht="21" hidden="1" customHeight="1" outlineLevel="1" thickBot="1" x14ac:dyDescent="0.3">
      <c r="A192" s="68"/>
      <c r="B192" s="356"/>
      <c r="C192" s="303"/>
      <c r="D192" s="303"/>
      <c r="E192" s="303"/>
      <c r="F192" s="303"/>
      <c r="G192" s="304"/>
      <c r="H192" s="121">
        <f>+H12+H14+H16+H20+H24+H26+H28+H30+H44+H46+H48+H50+H52+H54+H56+H58+H60+H62+H64+H66+H68+H70+H72+H74+H76+H78+H80+H86+H88+H90+H92+H96+H98+H100+H102+H110+H112+H110+H112+H114+H116+H118+H122+H124+H126+H128+H130+H132+H134+H136+H138+H140+H142+H144+H148+H158+H166+H168</f>
        <v>0</v>
      </c>
      <c r="I192" s="279"/>
      <c r="J192" s="178"/>
      <c r="K192" s="138"/>
      <c r="L192" s="74"/>
      <c r="M192" s="291"/>
      <c r="N192" s="157">
        <f>+O192+U192+AA192+AG192+AM192+AS192+AY192+BE192+BK192+BQ192+BW192+CC192</f>
        <v>0</v>
      </c>
      <c r="O192" s="158">
        <f>+O12+O14+O16+O20+O24+O26+O28+O30+O44+O46+O48+O50+O52+O54+O56+O58+O60+O62+O64+O66+O68+O70+O72+O74+O76+O78+O80+O86+O88+O90+O92+O96+O98+O100+O102+O110+O112+O110+O112+O114+O116+O118+O122+O124+O126+O128+O130+O132+O134+O136+O138+O140+O142+O144+O148+O158+O166+O168</f>
        <v>0</v>
      </c>
      <c r="P192" s="159"/>
      <c r="Q192" s="159"/>
      <c r="R192" s="159"/>
      <c r="S192" s="159"/>
      <c r="T192" s="159"/>
      <c r="U192" s="158">
        <f>+U12+U14+U16+U20+U24+U26+U28+U30+U44+U46+U48+U50+U52+U54+U56+U58+U60+U62+U64+U66+U68+U70+U72+U74+U76+U78+U80+U86+U88+U90+U92+U96+U98+U100+U102+U110+U112+U110+U112+U114+U116+U118+U122+U124+U126+U128+U130+U132+U134+U136+U138+U140+U142+U144+U148+U158+U166+U168</f>
        <v>0</v>
      </c>
      <c r="V192" s="159"/>
      <c r="W192" s="159"/>
      <c r="X192" s="159"/>
      <c r="Y192" s="159"/>
      <c r="Z192" s="159"/>
      <c r="AA192" s="158">
        <f>+AA12+AA14+AA16+AA20+AA24+AA26+AA28+AA30+AA44+AA46+AA48+AA50+AA52+AA54+AA56+AA58+AA60+AA62+AA64+AA66+AA68+AA70+AA72+AA74+AA76+AA78+AA80+AA86+AA88+AA90+AA92+AA96+AA98+AA100+AA102+AA110+AA112+AA110+AA112+AA114+AA116+AA118+AA122+AA124+AA126+AA128+AA130+AA132+AA134+AA136+AA138+AA140+AA142+AA144+AA148+AA158+AA166+AA168</f>
        <v>0</v>
      </c>
      <c r="AB192" s="159"/>
      <c r="AC192" s="159"/>
      <c r="AD192" s="159"/>
      <c r="AE192" s="159"/>
      <c r="AF192" s="159"/>
      <c r="AG192" s="158">
        <f>+AG12+AG14+AG16+AG20+AG24+AG26+AG28+AG30+AG44+AG46+AG48+AG50+AG52+AG54+AG56+AG58+AG60+AG62+AG64+AG66+AG68+AG70+AG72+AG74+AG76+AG78+AG80+AG86+AG88+AG90+AG92+AG96+AG98+AG100+AG102+AG110+AG112+AG110+AG112+AG114+AG116+AG118+AG122+AG124+AG126+AG128+AG130+AG132+AG134+AG136+AG138+AG140+AG142+AG144+AG148+AG158+AG166+AG168</f>
        <v>0</v>
      </c>
      <c r="AH192" s="159"/>
      <c r="AI192" s="159"/>
      <c r="AJ192" s="159"/>
      <c r="AK192" s="159"/>
      <c r="AL192" s="159"/>
      <c r="AM192" s="158">
        <f>+AM12+AM14+AM16+AM20+AM24+AM26+AM28+AM30+AM44+AM46+AM48+AM50+AM52+AM54+AM56+AM58+AM60+AM62+AM64+AM66+AM68+AM70+AM72+AM74+AM76+AM78+AM80+AM86+AM88+AM90+AM92+AM96+AM98+AM100+AM102+AM110+AM112+AM110+AM112+AM114+AM116+AM118+AM122+AM124+AM126+AM128+AM130+AM132+AM134+AM136+AM138+AM140+AM142+AM144+AM148+AM158+AM166+AM168</f>
        <v>0</v>
      </c>
      <c r="AN192" s="159"/>
      <c r="AO192" s="159"/>
      <c r="AP192" s="159"/>
      <c r="AQ192" s="159"/>
      <c r="AR192" s="159"/>
      <c r="AS192" s="158">
        <f>+AS12+AS14+AS16+AS20+AS24+AS26+AS28+AS30+AS44+AS46+AS48+AS50+AS52+AS54+AS56+AS58+AS60+AS62+AS64+AS66+AS68+AS70+AS72+AS74+AS76+AS78+AS80+AS86+AS88+AS90+AS92+AS96+AS98+AS100+AS102+AS110+AS112+AS110+AS112+AS114+AS116+AS118+AS122+AS124+AS126+AS128+AS130+AS132+AS134+AS136+AS138+AS140+AS142+AS144+AS148+AS158+AS166+AS168</f>
        <v>0</v>
      </c>
      <c r="AT192" s="159"/>
      <c r="AU192" s="159"/>
      <c r="AV192" s="159"/>
      <c r="AW192" s="159"/>
      <c r="AX192" s="159"/>
      <c r="AY192" s="158">
        <f>+AY12+AY14+AY16+AY20+AY24+AY26+AY28+AY30+AY44+AY46+AY48+AY50+AY52+AY54+AY56+AY58+AY60+AY62+AY64+AY66+AY68+AY70+AY72+AY74+AY76+AY78+AY80+AY86+AY88+AY90+AY92+AY96+AY98+AY100+AY102+AY110+AY112+AY110+AY112+AY114+AY116+AY118+AY122+AY124+AY126+AY128+AY130+AY132+AY134+AY136+AY138+AY140+AY142+AY144+AY148+AY158+AY166+AY168</f>
        <v>0</v>
      </c>
      <c r="AZ192" s="159"/>
      <c r="BA192" s="159"/>
      <c r="BB192" s="159"/>
      <c r="BC192" s="159"/>
      <c r="BD192" s="159"/>
      <c r="BE192" s="158">
        <f>+BE12+BE14+BE16+BE20+BE24+BE26+BE28+BE30+BE44+BE46+BE48+BE50+BE52+BE54+BE56+BE58+BE60+BE62+BE64+BE66+BE68+BE70+BE72+BE74+BE76+BE78+BE80+BE86+BE88+BE90+BE92+BE96+BE98+BE100+BE102+BE110+BE112+BE110+BE112+BE114+BE116+BE118+BE122+BE124+BE126+BE128+BE130+BE132+BE134+BE136+BE138+BE140+BE142+BE144+BE148+BE158+BE166+BE168</f>
        <v>0</v>
      </c>
      <c r="BF192" s="159"/>
      <c r="BG192" s="159"/>
      <c r="BH192" s="159"/>
      <c r="BI192" s="159"/>
      <c r="BJ192" s="159"/>
      <c r="BK192" s="158">
        <f>+BK12+BK14+BK16+BK20+BK24+BK26+BK28+BK30+BK44+BK46+BK48+BK50+BK52+BK54+BK56+BK58+BK60+BK62+BK64+BK66+BK68+BK70+BK72+BK74+BK76+BK78+BK80+BK86+BK88+BK90+BK92+BK96+BK98+BK100+BK102+BK110+BK112+BK110+BK112+BK114+BK116+BK118+BK122+BK124+BK126+BK128+BK130+BK132+BK134+BK136+BK138+BK140+BK142+BK144+BK148+BK158+BK166+BK168</f>
        <v>0</v>
      </c>
      <c r="BL192" s="159"/>
      <c r="BM192" s="159"/>
      <c r="BN192" s="159"/>
      <c r="BO192" s="159"/>
      <c r="BP192" s="159"/>
      <c r="BQ192" s="158">
        <f>+BQ12+BQ14+BQ16+BQ20+BQ24+BQ26+BQ28+BQ30+BQ44+BQ46+BQ48+BQ50+BQ52+BQ54+BQ56+BQ58+BQ60+BQ62+BQ64+BQ66+BQ68+BQ70+BQ72+BQ74+BQ76+BQ78+BQ80+BQ86+BQ88+BQ90+BQ92+BQ96+BQ98+BQ100+BQ102+BQ110+BQ112+BQ110+BQ112+BQ114+BQ116+BQ118+BQ122+BQ124+BQ126+BQ128+BQ130+BQ132+BQ134+BQ136+BQ138+BQ140+BQ142+BQ144+BQ148+BQ158+BQ166+BQ168</f>
        <v>0</v>
      </c>
      <c r="BR192" s="159"/>
      <c r="BS192" s="159"/>
      <c r="BT192" s="159"/>
      <c r="BU192" s="159"/>
      <c r="BV192" s="159"/>
      <c r="BW192" s="158">
        <f>+BW12+BW14+BW16+BW20+BW24+BW26+BW28+BW30+BW44+BW46+BW48+BW50+BW52+BW54+BW56+BW58+BW60+BW62+BW64+BW66+BW68+BW70+BW72+BW74+BW76+BW78+BW80+BW86+BW88+BW90+BW92+BW96+BW98+BW100+BW102+BW110+BW112+BW110+BW112+BW114+BW116+BW118+BW122+BW124+BW126+BW128+BW130+BW132+BW134+BW136+BW138+BW140+BW142+BW144+BW148+BW158+BW166+BW168</f>
        <v>0</v>
      </c>
      <c r="BX192" s="159"/>
      <c r="BY192" s="159"/>
      <c r="BZ192" s="159"/>
      <c r="CA192" s="159"/>
      <c r="CB192" s="159"/>
      <c r="CC192" s="160">
        <f>+CC12+CC14+CC16+CC20+CC24+CC26+CC28+CC30+CC44+CC46+CC48+CC50+CC52+CC54+CC56+CC58+CC60+CC62+CC64+CC66+CC68+CC70+CC72+CC74+CC76+CC78+CC80+CC86+CC88+CC90+CC92+CC96+CC98+CC100+CC102+CC110+CC112+CC110+CC112+CC114+CC116+CC118+CC122+CC124+CC126+CC128+CC130+CC132+CC134+CC136+CC138+CC140+CC142+CC144+CC148+CC158+CC166+CC168</f>
        <v>0</v>
      </c>
      <c r="CD192" s="156"/>
      <c r="CE192" s="6"/>
      <c r="CF192" s="7"/>
      <c r="CG192" s="7"/>
    </row>
    <row r="193" spans="1:85" s="25" customFormat="1" ht="21" hidden="1" customHeight="1" outlineLevel="1" x14ac:dyDescent="0.25">
      <c r="A193" s="68"/>
      <c r="B193" s="356"/>
      <c r="C193" s="270"/>
      <c r="D193" s="271"/>
      <c r="E193" s="271"/>
      <c r="F193" s="272"/>
      <c r="G193" s="276" t="s">
        <v>64</v>
      </c>
      <c r="H193" s="118">
        <f>+H159</f>
        <v>0</v>
      </c>
      <c r="I193" s="279"/>
      <c r="J193" s="178">
        <f>+IFERROR(H193/$J$176,0)</f>
        <v>0</v>
      </c>
      <c r="K193" s="177"/>
      <c r="L193" s="74"/>
      <c r="M193" s="291"/>
      <c r="N193" s="152">
        <f t="shared" ref="N193:N205" si="7">+O193+U193+AA193+AG193+AM193+AS193+AY193+BE193+BK193+BQ193+BW193+CC193</f>
        <v>0</v>
      </c>
      <c r="O193" s="153">
        <f>+O159</f>
        <v>0</v>
      </c>
      <c r="P193" s="161"/>
      <c r="Q193" s="162"/>
      <c r="R193" s="162"/>
      <c r="S193" s="162"/>
      <c r="T193" s="162"/>
      <c r="U193" s="153">
        <f>+U159</f>
        <v>0</v>
      </c>
      <c r="V193" s="161"/>
      <c r="W193" s="163"/>
      <c r="X193" s="163"/>
      <c r="Y193" s="162"/>
      <c r="Z193" s="162"/>
      <c r="AA193" s="153">
        <f>+AA159</f>
        <v>0</v>
      </c>
      <c r="AB193" s="161"/>
      <c r="AC193" s="162"/>
      <c r="AD193" s="162"/>
      <c r="AE193" s="162"/>
      <c r="AF193" s="162"/>
      <c r="AG193" s="153">
        <f>+AG159</f>
        <v>0</v>
      </c>
      <c r="AH193" s="161"/>
      <c r="AI193" s="162"/>
      <c r="AJ193" s="162"/>
      <c r="AK193" s="162"/>
      <c r="AL193" s="162"/>
      <c r="AM193" s="153">
        <f>+AM159</f>
        <v>0</v>
      </c>
      <c r="AN193" s="161"/>
      <c r="AO193" s="162"/>
      <c r="AP193" s="162"/>
      <c r="AQ193" s="162"/>
      <c r="AR193" s="162"/>
      <c r="AS193" s="153">
        <f>+AS159</f>
        <v>0</v>
      </c>
      <c r="AT193" s="161"/>
      <c r="AU193" s="162"/>
      <c r="AV193" s="162"/>
      <c r="AW193" s="162"/>
      <c r="AX193" s="162"/>
      <c r="AY193" s="153">
        <f>+AY159</f>
        <v>0</v>
      </c>
      <c r="AZ193" s="161"/>
      <c r="BA193" s="162"/>
      <c r="BB193" s="162"/>
      <c r="BC193" s="162"/>
      <c r="BD193" s="162"/>
      <c r="BE193" s="153">
        <f>+BE159</f>
        <v>0</v>
      </c>
      <c r="BF193" s="161"/>
      <c r="BG193" s="162"/>
      <c r="BH193" s="162"/>
      <c r="BI193" s="162"/>
      <c r="BJ193" s="162"/>
      <c r="BK193" s="153">
        <f>+BK159</f>
        <v>0</v>
      </c>
      <c r="BL193" s="161"/>
      <c r="BM193" s="162"/>
      <c r="BN193" s="162"/>
      <c r="BO193" s="162"/>
      <c r="BP193" s="162"/>
      <c r="BQ193" s="153">
        <f>+BQ159</f>
        <v>0</v>
      </c>
      <c r="BR193" s="161"/>
      <c r="BS193" s="162"/>
      <c r="BT193" s="162"/>
      <c r="BU193" s="162"/>
      <c r="BV193" s="162"/>
      <c r="BW193" s="153">
        <f>+BW159</f>
        <v>0</v>
      </c>
      <c r="BX193" s="161"/>
      <c r="BY193" s="162"/>
      <c r="BZ193" s="162"/>
      <c r="CA193" s="162"/>
      <c r="CB193" s="162"/>
      <c r="CC193" s="155">
        <f>+CC159</f>
        <v>0</v>
      </c>
      <c r="CD193" s="164"/>
      <c r="CE193" s="6"/>
      <c r="CF193" s="7"/>
      <c r="CG193" s="7"/>
    </row>
    <row r="194" spans="1:85" s="25" customFormat="1" ht="21" hidden="1" customHeight="1" outlineLevel="1" thickBot="1" x14ac:dyDescent="0.3">
      <c r="A194" s="68"/>
      <c r="B194" s="356"/>
      <c r="C194" s="273"/>
      <c r="D194" s="274"/>
      <c r="E194" s="274"/>
      <c r="F194" s="275"/>
      <c r="G194" s="277"/>
      <c r="H194" s="121">
        <f>+H160</f>
        <v>0</v>
      </c>
      <c r="I194" s="279"/>
      <c r="J194" s="178"/>
      <c r="K194" s="138"/>
      <c r="L194" s="74"/>
      <c r="M194" s="291"/>
      <c r="N194" s="157">
        <f t="shared" si="7"/>
        <v>0</v>
      </c>
      <c r="O194" s="158">
        <f>+O160</f>
        <v>0</v>
      </c>
      <c r="P194" s="165"/>
      <c r="Q194" s="166"/>
      <c r="R194" s="166"/>
      <c r="S194" s="166"/>
      <c r="T194" s="166"/>
      <c r="U194" s="158">
        <f>+U160</f>
        <v>0</v>
      </c>
      <c r="V194" s="165"/>
      <c r="W194" s="167"/>
      <c r="X194" s="167"/>
      <c r="Y194" s="166"/>
      <c r="Z194" s="166"/>
      <c r="AA194" s="158">
        <f>+AA160</f>
        <v>0</v>
      </c>
      <c r="AB194" s="165"/>
      <c r="AC194" s="166"/>
      <c r="AD194" s="166"/>
      <c r="AE194" s="166"/>
      <c r="AF194" s="166"/>
      <c r="AG194" s="158">
        <f>+AG160</f>
        <v>0</v>
      </c>
      <c r="AH194" s="165"/>
      <c r="AI194" s="166"/>
      <c r="AJ194" s="166"/>
      <c r="AK194" s="166"/>
      <c r="AL194" s="166"/>
      <c r="AM194" s="158">
        <f>+AM160</f>
        <v>0</v>
      </c>
      <c r="AN194" s="165"/>
      <c r="AO194" s="166"/>
      <c r="AP194" s="166"/>
      <c r="AQ194" s="166"/>
      <c r="AR194" s="166"/>
      <c r="AS194" s="158">
        <f>+AS160</f>
        <v>0</v>
      </c>
      <c r="AT194" s="165"/>
      <c r="AU194" s="166"/>
      <c r="AV194" s="166"/>
      <c r="AW194" s="166"/>
      <c r="AX194" s="166"/>
      <c r="AY194" s="158">
        <f>+AY160</f>
        <v>0</v>
      </c>
      <c r="AZ194" s="165"/>
      <c r="BA194" s="166"/>
      <c r="BB194" s="166"/>
      <c r="BC194" s="166"/>
      <c r="BD194" s="166"/>
      <c r="BE194" s="158">
        <f>+BE160</f>
        <v>0</v>
      </c>
      <c r="BF194" s="165"/>
      <c r="BG194" s="166"/>
      <c r="BH194" s="166"/>
      <c r="BI194" s="166"/>
      <c r="BJ194" s="166"/>
      <c r="BK194" s="158">
        <f>+BK160</f>
        <v>0</v>
      </c>
      <c r="BL194" s="165"/>
      <c r="BM194" s="166"/>
      <c r="BN194" s="166"/>
      <c r="BO194" s="166"/>
      <c r="BP194" s="166"/>
      <c r="BQ194" s="158">
        <f>+BQ160</f>
        <v>0</v>
      </c>
      <c r="BR194" s="165"/>
      <c r="BS194" s="166"/>
      <c r="BT194" s="166"/>
      <c r="BU194" s="166"/>
      <c r="BV194" s="166"/>
      <c r="BW194" s="158">
        <f>+BW160</f>
        <v>0</v>
      </c>
      <c r="BX194" s="165"/>
      <c r="BY194" s="166"/>
      <c r="BZ194" s="166"/>
      <c r="CA194" s="166"/>
      <c r="CB194" s="166"/>
      <c r="CC194" s="160">
        <f>+CC160</f>
        <v>0</v>
      </c>
      <c r="CD194" s="164"/>
      <c r="CE194" s="6"/>
      <c r="CF194" s="7"/>
      <c r="CG194" s="7"/>
    </row>
    <row r="195" spans="1:85" s="25" customFormat="1" ht="21" hidden="1" customHeight="1" outlineLevel="1" x14ac:dyDescent="0.25">
      <c r="A195" s="68"/>
      <c r="B195" s="356"/>
      <c r="C195" s="270"/>
      <c r="D195" s="271"/>
      <c r="E195" s="271"/>
      <c r="F195" s="272"/>
      <c r="G195" s="276" t="s">
        <v>65</v>
      </c>
      <c r="H195" s="310">
        <f>+H31+H33+H35+H145+H149+H151</f>
        <v>0</v>
      </c>
      <c r="I195" s="279"/>
      <c r="J195" s="294">
        <f>+IFERROR(H195/$J$176,0)</f>
        <v>0</v>
      </c>
      <c r="K195" s="177"/>
      <c r="L195" s="74"/>
      <c r="M195" s="291"/>
      <c r="N195" s="152">
        <f t="shared" si="7"/>
        <v>0</v>
      </c>
      <c r="O195" s="242">
        <f>+O31+O33+O35+O145+O149+O151</f>
        <v>0</v>
      </c>
      <c r="P195" s="168"/>
      <c r="Q195" s="154"/>
      <c r="R195" s="154"/>
      <c r="S195" s="154"/>
      <c r="T195" s="154"/>
      <c r="U195" s="242">
        <f>+U31+U33+U35+U145+U149+U151</f>
        <v>0</v>
      </c>
      <c r="V195" s="168"/>
      <c r="W195" s="154"/>
      <c r="X195" s="154"/>
      <c r="Y195" s="154"/>
      <c r="Z195" s="154"/>
      <c r="AA195" s="242">
        <f>+AA31+AA33+AA35+AA145+AA149+AA151</f>
        <v>0</v>
      </c>
      <c r="AB195" s="154"/>
      <c r="AC195" s="154"/>
      <c r="AD195" s="154"/>
      <c r="AE195" s="154"/>
      <c r="AF195" s="154"/>
      <c r="AG195" s="242">
        <f>+AG31+AG33+AG35+AG145+AG149+AG151</f>
        <v>0</v>
      </c>
      <c r="AH195" s="154"/>
      <c r="AI195" s="154"/>
      <c r="AJ195" s="154"/>
      <c r="AK195" s="154"/>
      <c r="AL195" s="154"/>
      <c r="AM195" s="242">
        <f>+AM31+AM33+AM35+AM145+AM149+AM151</f>
        <v>0</v>
      </c>
      <c r="AN195" s="154"/>
      <c r="AO195" s="154"/>
      <c r="AP195" s="154"/>
      <c r="AQ195" s="154"/>
      <c r="AR195" s="154"/>
      <c r="AS195" s="242">
        <f>+AS31+AS33+AS35+AS145+AS149+AS151</f>
        <v>0</v>
      </c>
      <c r="AT195" s="154"/>
      <c r="AU195" s="154"/>
      <c r="AV195" s="154"/>
      <c r="AW195" s="154"/>
      <c r="AX195" s="154"/>
      <c r="AY195" s="242">
        <f>+AY31+AY33+AY35+AY145+AY149+AY151</f>
        <v>0</v>
      </c>
      <c r="AZ195" s="154"/>
      <c r="BA195" s="154"/>
      <c r="BB195" s="154"/>
      <c r="BC195" s="154"/>
      <c r="BD195" s="154"/>
      <c r="BE195" s="242">
        <f>+BE31+BE33+BE35+BE145+BE149+BE151</f>
        <v>0</v>
      </c>
      <c r="BF195" s="154"/>
      <c r="BG195" s="154"/>
      <c r="BH195" s="154"/>
      <c r="BI195" s="154"/>
      <c r="BJ195" s="154"/>
      <c r="BK195" s="242">
        <f>+BK31+BK33+BK35+BK145+BK149+BK151</f>
        <v>0</v>
      </c>
      <c r="BL195" s="154"/>
      <c r="BM195" s="154"/>
      <c r="BN195" s="154"/>
      <c r="BO195" s="154"/>
      <c r="BP195" s="154"/>
      <c r="BQ195" s="242">
        <f>+BQ31+BQ33+BQ35+BQ145+BQ149+BQ151</f>
        <v>0</v>
      </c>
      <c r="BR195" s="154"/>
      <c r="BS195" s="154"/>
      <c r="BT195" s="154"/>
      <c r="BU195" s="154"/>
      <c r="BV195" s="154"/>
      <c r="BW195" s="242">
        <f>+BW31+BW33+BW35+BW145+BW149+BW151</f>
        <v>0</v>
      </c>
      <c r="BX195" s="154"/>
      <c r="BY195" s="154"/>
      <c r="BZ195" s="154"/>
      <c r="CA195" s="154"/>
      <c r="CB195" s="154"/>
      <c r="CC195" s="244">
        <f>+CC31+CC33+CC35+CC145+CC149+CC151</f>
        <v>0</v>
      </c>
      <c r="CD195" s="156"/>
      <c r="CE195" s="6"/>
      <c r="CF195" s="7"/>
      <c r="CG195" s="7"/>
    </row>
    <row r="196" spans="1:85" s="25" customFormat="1" ht="21" hidden="1" customHeight="1" outlineLevel="1" x14ac:dyDescent="0.25">
      <c r="A196" s="68"/>
      <c r="B196" s="356"/>
      <c r="C196" s="306"/>
      <c r="D196" s="307"/>
      <c r="E196" s="307"/>
      <c r="F196" s="308"/>
      <c r="G196" s="309"/>
      <c r="H196" s="243"/>
      <c r="I196" s="279"/>
      <c r="J196" s="295"/>
      <c r="K196" s="177"/>
      <c r="L196" s="74"/>
      <c r="M196" s="291"/>
      <c r="N196" s="169"/>
      <c r="O196" s="243"/>
      <c r="P196" s="170"/>
      <c r="Q196" s="170"/>
      <c r="R196" s="170"/>
      <c r="S196" s="170"/>
      <c r="T196" s="170"/>
      <c r="U196" s="243"/>
      <c r="V196" s="170"/>
      <c r="W196" s="170"/>
      <c r="X196" s="170"/>
      <c r="Y196" s="170"/>
      <c r="Z196" s="170"/>
      <c r="AA196" s="243"/>
      <c r="AB196" s="170"/>
      <c r="AC196" s="170"/>
      <c r="AD196" s="170"/>
      <c r="AE196" s="170"/>
      <c r="AF196" s="170"/>
      <c r="AG196" s="243"/>
      <c r="AH196" s="170"/>
      <c r="AI196" s="170"/>
      <c r="AJ196" s="170"/>
      <c r="AK196" s="170"/>
      <c r="AL196" s="170"/>
      <c r="AM196" s="243"/>
      <c r="AN196" s="170"/>
      <c r="AO196" s="170"/>
      <c r="AP196" s="170"/>
      <c r="AQ196" s="170"/>
      <c r="AR196" s="170"/>
      <c r="AS196" s="243"/>
      <c r="AT196" s="170"/>
      <c r="AU196" s="170"/>
      <c r="AV196" s="170"/>
      <c r="AW196" s="170"/>
      <c r="AX196" s="170"/>
      <c r="AY196" s="243"/>
      <c r="AZ196" s="170"/>
      <c r="BA196" s="170"/>
      <c r="BB196" s="170"/>
      <c r="BC196" s="170"/>
      <c r="BD196" s="170"/>
      <c r="BE196" s="243"/>
      <c r="BF196" s="170"/>
      <c r="BG196" s="170"/>
      <c r="BH196" s="170"/>
      <c r="BI196" s="170"/>
      <c r="BJ196" s="170"/>
      <c r="BK196" s="243"/>
      <c r="BL196" s="170"/>
      <c r="BM196" s="170"/>
      <c r="BN196" s="170"/>
      <c r="BO196" s="170"/>
      <c r="BP196" s="170"/>
      <c r="BQ196" s="243"/>
      <c r="BR196" s="170"/>
      <c r="BS196" s="170"/>
      <c r="BT196" s="170"/>
      <c r="BU196" s="170"/>
      <c r="BV196" s="170"/>
      <c r="BW196" s="243"/>
      <c r="BX196" s="170"/>
      <c r="BY196" s="170"/>
      <c r="BZ196" s="170"/>
      <c r="CA196" s="170"/>
      <c r="CB196" s="170"/>
      <c r="CC196" s="245"/>
      <c r="CD196" s="156"/>
      <c r="CE196" s="6"/>
      <c r="CF196" s="7"/>
      <c r="CG196" s="7"/>
    </row>
    <row r="197" spans="1:85" s="25" customFormat="1" ht="21" hidden="1" customHeight="1" outlineLevel="1" thickBot="1" x14ac:dyDescent="0.3">
      <c r="A197" s="68"/>
      <c r="B197" s="356"/>
      <c r="C197" s="273"/>
      <c r="D197" s="274"/>
      <c r="E197" s="274"/>
      <c r="F197" s="275"/>
      <c r="G197" s="277"/>
      <c r="H197" s="121">
        <f>+H150+H32</f>
        <v>0</v>
      </c>
      <c r="I197" s="279"/>
      <c r="J197" s="178"/>
      <c r="K197" s="138"/>
      <c r="L197" s="74"/>
      <c r="M197" s="291"/>
      <c r="N197" s="157">
        <f t="shared" si="7"/>
        <v>0</v>
      </c>
      <c r="O197" s="158">
        <f>+O150+O32</f>
        <v>0</v>
      </c>
      <c r="P197" s="159"/>
      <c r="Q197" s="159"/>
      <c r="R197" s="159"/>
      <c r="S197" s="159"/>
      <c r="T197" s="159"/>
      <c r="U197" s="158">
        <f>+U150+U32</f>
        <v>0</v>
      </c>
      <c r="V197" s="159"/>
      <c r="W197" s="159"/>
      <c r="X197" s="159"/>
      <c r="Y197" s="159"/>
      <c r="Z197" s="159"/>
      <c r="AA197" s="158">
        <f>+AA150+AA32</f>
        <v>0</v>
      </c>
      <c r="AB197" s="159"/>
      <c r="AC197" s="159"/>
      <c r="AD197" s="159"/>
      <c r="AE197" s="159"/>
      <c r="AF197" s="159"/>
      <c r="AG197" s="158">
        <f>+AG150+AG32</f>
        <v>0</v>
      </c>
      <c r="AH197" s="159"/>
      <c r="AI197" s="159"/>
      <c r="AJ197" s="159"/>
      <c r="AK197" s="159"/>
      <c r="AL197" s="159"/>
      <c r="AM197" s="158">
        <f>+AM150+AM32</f>
        <v>0</v>
      </c>
      <c r="AN197" s="159"/>
      <c r="AO197" s="159"/>
      <c r="AP197" s="159"/>
      <c r="AQ197" s="159"/>
      <c r="AR197" s="159"/>
      <c r="AS197" s="158">
        <f>+AS150+AS32</f>
        <v>0</v>
      </c>
      <c r="AT197" s="159"/>
      <c r="AU197" s="159"/>
      <c r="AV197" s="159"/>
      <c r="AW197" s="159"/>
      <c r="AX197" s="159"/>
      <c r="AY197" s="158">
        <f>+AY150+AY32</f>
        <v>0</v>
      </c>
      <c r="AZ197" s="159"/>
      <c r="BA197" s="159"/>
      <c r="BB197" s="159"/>
      <c r="BC197" s="159"/>
      <c r="BD197" s="159"/>
      <c r="BE197" s="158">
        <f>+BE150+BE32</f>
        <v>0</v>
      </c>
      <c r="BF197" s="159"/>
      <c r="BG197" s="159"/>
      <c r="BH197" s="159"/>
      <c r="BI197" s="159"/>
      <c r="BJ197" s="159"/>
      <c r="BK197" s="158">
        <f>+BK150+BK32</f>
        <v>0</v>
      </c>
      <c r="BL197" s="159"/>
      <c r="BM197" s="159"/>
      <c r="BN197" s="159"/>
      <c r="BO197" s="159"/>
      <c r="BP197" s="159"/>
      <c r="BQ197" s="158">
        <f>+BQ150+BQ32</f>
        <v>0</v>
      </c>
      <c r="BR197" s="159"/>
      <c r="BS197" s="159"/>
      <c r="BT197" s="159"/>
      <c r="BU197" s="159"/>
      <c r="BV197" s="159"/>
      <c r="BW197" s="158">
        <f>+BW150+BW32</f>
        <v>0</v>
      </c>
      <c r="BX197" s="159"/>
      <c r="BY197" s="159"/>
      <c r="BZ197" s="159"/>
      <c r="CA197" s="159"/>
      <c r="CB197" s="159"/>
      <c r="CC197" s="160">
        <f>+CC150+CC32</f>
        <v>0</v>
      </c>
      <c r="CD197" s="156"/>
      <c r="CE197" s="6"/>
      <c r="CF197" s="7"/>
      <c r="CG197" s="7"/>
    </row>
    <row r="198" spans="1:85" s="25" customFormat="1" ht="21" hidden="1" customHeight="1" outlineLevel="1" x14ac:dyDescent="0.25">
      <c r="A198" s="68"/>
      <c r="B198" s="356"/>
      <c r="C198" s="270"/>
      <c r="D198" s="271"/>
      <c r="E198" s="271"/>
      <c r="F198" s="272"/>
      <c r="G198" s="276" t="s">
        <v>66</v>
      </c>
      <c r="H198" s="118">
        <f>+H83+H153+H155</f>
        <v>0</v>
      </c>
      <c r="I198" s="279"/>
      <c r="J198" s="178">
        <f>+IFERROR(H198/$J$176,0)</f>
        <v>0</v>
      </c>
      <c r="K198" s="177"/>
      <c r="L198" s="74"/>
      <c r="M198" s="291"/>
      <c r="N198" s="152">
        <f t="shared" si="7"/>
        <v>0</v>
      </c>
      <c r="O198" s="153">
        <f>+O83+O153+O155</f>
        <v>0</v>
      </c>
      <c r="P198" s="154"/>
      <c r="Q198" s="154"/>
      <c r="R198" s="154"/>
      <c r="S198" s="154"/>
      <c r="T198" s="154"/>
      <c r="U198" s="153">
        <f>+U83+U153+U155</f>
        <v>0</v>
      </c>
      <c r="V198" s="154"/>
      <c r="W198" s="154"/>
      <c r="X198" s="154"/>
      <c r="Y198" s="154"/>
      <c r="Z198" s="154"/>
      <c r="AA198" s="153">
        <f>+AA83+AA153+AA155</f>
        <v>0</v>
      </c>
      <c r="AB198" s="154"/>
      <c r="AC198" s="154"/>
      <c r="AD198" s="154"/>
      <c r="AE198" s="154"/>
      <c r="AF198" s="154"/>
      <c r="AG198" s="153">
        <f>+AG83+AG153+AG155</f>
        <v>0</v>
      </c>
      <c r="AH198" s="154"/>
      <c r="AI198" s="154"/>
      <c r="AJ198" s="154"/>
      <c r="AK198" s="154"/>
      <c r="AL198" s="154"/>
      <c r="AM198" s="153">
        <f>+AM83+AM153+AM155</f>
        <v>0</v>
      </c>
      <c r="AN198" s="154"/>
      <c r="AO198" s="154"/>
      <c r="AP198" s="154"/>
      <c r="AQ198" s="154"/>
      <c r="AR198" s="154"/>
      <c r="AS198" s="153">
        <f>+AS83+AS153+AS155</f>
        <v>0</v>
      </c>
      <c r="AT198" s="154"/>
      <c r="AU198" s="154"/>
      <c r="AV198" s="154"/>
      <c r="AW198" s="154"/>
      <c r="AX198" s="154"/>
      <c r="AY198" s="153">
        <f>+AY83+AY153+AY155</f>
        <v>0</v>
      </c>
      <c r="AZ198" s="154"/>
      <c r="BA198" s="154"/>
      <c r="BB198" s="154"/>
      <c r="BC198" s="154"/>
      <c r="BD198" s="154"/>
      <c r="BE198" s="153">
        <f>+BE83+BE153+BE155</f>
        <v>0</v>
      </c>
      <c r="BF198" s="154"/>
      <c r="BG198" s="154"/>
      <c r="BH198" s="154"/>
      <c r="BI198" s="154"/>
      <c r="BJ198" s="154"/>
      <c r="BK198" s="153">
        <f>+BK83+BK153+BK155</f>
        <v>0</v>
      </c>
      <c r="BL198" s="154"/>
      <c r="BM198" s="154"/>
      <c r="BN198" s="154"/>
      <c r="BO198" s="154"/>
      <c r="BP198" s="154"/>
      <c r="BQ198" s="153">
        <f>+BQ83+BQ153+BQ155</f>
        <v>0</v>
      </c>
      <c r="BR198" s="154"/>
      <c r="BS198" s="154"/>
      <c r="BT198" s="154"/>
      <c r="BU198" s="154"/>
      <c r="BV198" s="154"/>
      <c r="BW198" s="153">
        <f>+BW83+BW153+BW155</f>
        <v>0</v>
      </c>
      <c r="BX198" s="154"/>
      <c r="BY198" s="154"/>
      <c r="BZ198" s="154"/>
      <c r="CA198" s="154"/>
      <c r="CB198" s="154"/>
      <c r="CC198" s="153">
        <f>+CC83+CC153+CC155</f>
        <v>0</v>
      </c>
      <c r="CD198" s="156"/>
      <c r="CE198" s="6"/>
      <c r="CF198" s="7"/>
      <c r="CG198" s="7"/>
    </row>
    <row r="199" spans="1:85" s="25" customFormat="1" ht="21" hidden="1" customHeight="1" outlineLevel="1" thickBot="1" x14ac:dyDescent="0.3">
      <c r="A199" s="68"/>
      <c r="B199" s="356"/>
      <c r="C199" s="273"/>
      <c r="D199" s="274"/>
      <c r="E199" s="274"/>
      <c r="F199" s="275"/>
      <c r="G199" s="277"/>
      <c r="H199" s="121">
        <f>+H84+H154</f>
        <v>0</v>
      </c>
      <c r="I199" s="305"/>
      <c r="J199" s="178"/>
      <c r="K199" s="138"/>
      <c r="L199" s="74"/>
      <c r="M199" s="291"/>
      <c r="N199" s="169">
        <f t="shared" si="7"/>
        <v>0</v>
      </c>
      <c r="O199" s="115">
        <f>+O84+O154</f>
        <v>0</v>
      </c>
      <c r="P199" s="170"/>
      <c r="Q199" s="170"/>
      <c r="R199" s="170"/>
      <c r="S199" s="170"/>
      <c r="T199" s="170"/>
      <c r="U199" s="115">
        <f>+U84+U154</f>
        <v>0</v>
      </c>
      <c r="V199" s="170"/>
      <c r="W199" s="170"/>
      <c r="X199" s="170"/>
      <c r="Y199" s="170"/>
      <c r="Z199" s="170"/>
      <c r="AA199" s="115">
        <f>+AA84+AA154</f>
        <v>0</v>
      </c>
      <c r="AB199" s="170"/>
      <c r="AC199" s="170"/>
      <c r="AD199" s="170"/>
      <c r="AE199" s="170"/>
      <c r="AF199" s="170"/>
      <c r="AG199" s="115">
        <f>+AG84+AG154</f>
        <v>0</v>
      </c>
      <c r="AH199" s="170"/>
      <c r="AI199" s="170"/>
      <c r="AJ199" s="170"/>
      <c r="AK199" s="170"/>
      <c r="AL199" s="170"/>
      <c r="AM199" s="115">
        <f>+AM84+AM154</f>
        <v>0</v>
      </c>
      <c r="AN199" s="170"/>
      <c r="AO199" s="170"/>
      <c r="AP199" s="170"/>
      <c r="AQ199" s="170"/>
      <c r="AR199" s="170"/>
      <c r="AS199" s="115">
        <f>+AS84+AS154</f>
        <v>0</v>
      </c>
      <c r="AT199" s="170"/>
      <c r="AU199" s="170"/>
      <c r="AV199" s="170"/>
      <c r="AW199" s="170"/>
      <c r="AX199" s="170"/>
      <c r="AY199" s="115">
        <f>+AY84+AY154</f>
        <v>0</v>
      </c>
      <c r="AZ199" s="170"/>
      <c r="BA199" s="170"/>
      <c r="BB199" s="170"/>
      <c r="BC199" s="170"/>
      <c r="BD199" s="170"/>
      <c r="BE199" s="115">
        <f>+BE84+BE154</f>
        <v>0</v>
      </c>
      <c r="BF199" s="170"/>
      <c r="BG199" s="170"/>
      <c r="BH199" s="170"/>
      <c r="BI199" s="170"/>
      <c r="BJ199" s="170"/>
      <c r="BK199" s="115">
        <f>+BK84+BK154</f>
        <v>0</v>
      </c>
      <c r="BL199" s="170"/>
      <c r="BM199" s="170"/>
      <c r="BN199" s="170"/>
      <c r="BO199" s="170"/>
      <c r="BP199" s="170"/>
      <c r="BQ199" s="115">
        <f>+BQ84+BQ154</f>
        <v>0</v>
      </c>
      <c r="BR199" s="170"/>
      <c r="BS199" s="170"/>
      <c r="BT199" s="170"/>
      <c r="BU199" s="170"/>
      <c r="BV199" s="170"/>
      <c r="BW199" s="115">
        <f>+BW84+BW154</f>
        <v>0</v>
      </c>
      <c r="BX199" s="170"/>
      <c r="BY199" s="170"/>
      <c r="BZ199" s="170"/>
      <c r="CA199" s="170"/>
      <c r="CB199" s="170"/>
      <c r="CC199" s="171">
        <f>+CC84+CC154</f>
        <v>0</v>
      </c>
      <c r="CD199" s="156"/>
      <c r="CE199" s="6"/>
      <c r="CF199" s="7"/>
      <c r="CG199" s="7"/>
    </row>
    <row r="200" spans="1:85" s="25" customFormat="1" ht="21" hidden="1" customHeight="1" outlineLevel="1" x14ac:dyDescent="0.25">
      <c r="A200" s="68"/>
      <c r="B200" s="356"/>
      <c r="C200" s="270"/>
      <c r="D200" s="271"/>
      <c r="E200" s="271"/>
      <c r="F200" s="272"/>
      <c r="G200" s="276" t="s">
        <v>67</v>
      </c>
      <c r="H200" s="118">
        <f>H9+H21+H37+H39+H41+H119+H161+H163+H169+H171+I176</f>
        <v>0</v>
      </c>
      <c r="I200" s="179">
        <f>+I176</f>
        <v>0</v>
      </c>
      <c r="J200" s="178">
        <f>+IFERROR(H200/$J$176,0)</f>
        <v>0</v>
      </c>
      <c r="K200" s="177"/>
      <c r="L200" s="74"/>
      <c r="M200" s="291"/>
      <c r="N200" s="152">
        <f t="shared" si="7"/>
        <v>0</v>
      </c>
      <c r="O200" s="153">
        <f>O9+O21+O37+O39+O41+O119+O161+O163+O169+O171+P176</f>
        <v>0</v>
      </c>
      <c r="P200" s="172">
        <f>+P176</f>
        <v>0</v>
      </c>
      <c r="Q200" s="154"/>
      <c r="R200" s="154"/>
      <c r="S200" s="154"/>
      <c r="T200" s="154"/>
      <c r="U200" s="153">
        <f>U9+U21+U37+U39+U41+U119+U161+U163+U169+U171+V176</f>
        <v>0</v>
      </c>
      <c r="V200" s="172">
        <f>+V176</f>
        <v>0</v>
      </c>
      <c r="W200" s="154"/>
      <c r="X200" s="154"/>
      <c r="Y200" s="154"/>
      <c r="Z200" s="154"/>
      <c r="AA200" s="153">
        <f>AA9+AA21+AA37+AA39+AA41+AA119+AA161+AA163+AA169+AA171+AB176</f>
        <v>0</v>
      </c>
      <c r="AB200" s="172">
        <f>+AB176</f>
        <v>0</v>
      </c>
      <c r="AC200" s="154"/>
      <c r="AD200" s="154"/>
      <c r="AE200" s="154"/>
      <c r="AF200" s="154"/>
      <c r="AG200" s="153">
        <f>AG9+AG21+AG37+AG39+AG41+AG119+AG161+AG163+AG169+AG171+AH176</f>
        <v>0</v>
      </c>
      <c r="AH200" s="172">
        <f>+AH176</f>
        <v>0</v>
      </c>
      <c r="AI200" s="154"/>
      <c r="AJ200" s="154"/>
      <c r="AK200" s="154"/>
      <c r="AL200" s="154"/>
      <c r="AM200" s="153">
        <f>AM9+AM21+AM37+AM39+AM41+AM119+AM161+AM163+AM169+AM171+AN176</f>
        <v>0</v>
      </c>
      <c r="AN200" s="172">
        <f>+AN176</f>
        <v>0</v>
      </c>
      <c r="AO200" s="154"/>
      <c r="AP200" s="154"/>
      <c r="AQ200" s="154"/>
      <c r="AR200" s="154"/>
      <c r="AS200" s="153">
        <f>AS9+AS21+AS37+AS39+AS41+AS119+AS161+AS163+AS169+AS171+AT176</f>
        <v>0</v>
      </c>
      <c r="AT200" s="172">
        <f>+AT176</f>
        <v>0</v>
      </c>
      <c r="AU200" s="154"/>
      <c r="AV200" s="154"/>
      <c r="AW200" s="154"/>
      <c r="AX200" s="154"/>
      <c r="AY200" s="153">
        <f>AY9+AY21+AY37+AY39+AY41+AY119+AY161+AY163+AY169+AY171+AZ176</f>
        <v>0</v>
      </c>
      <c r="AZ200" s="172">
        <f>+AZ176</f>
        <v>0</v>
      </c>
      <c r="BA200" s="154"/>
      <c r="BB200" s="154"/>
      <c r="BC200" s="154"/>
      <c r="BD200" s="154"/>
      <c r="BE200" s="153">
        <f>BE9+BE21+BE37+BE39+BE41+BE119+BE161+BE163+BE169+BE171+BF176</f>
        <v>0</v>
      </c>
      <c r="BF200" s="172">
        <f>+BF176</f>
        <v>0</v>
      </c>
      <c r="BG200" s="154"/>
      <c r="BH200" s="154"/>
      <c r="BI200" s="154"/>
      <c r="BJ200" s="154"/>
      <c r="BK200" s="153">
        <f>BK9+BK21+BK37+BK39+BK41+BK119+BK161+BK163+BK169+BK171+BL176</f>
        <v>0</v>
      </c>
      <c r="BL200" s="172">
        <f>+BL176</f>
        <v>0</v>
      </c>
      <c r="BM200" s="154"/>
      <c r="BN200" s="154"/>
      <c r="BO200" s="154"/>
      <c r="BP200" s="154"/>
      <c r="BQ200" s="153">
        <f>BQ9+BQ21+BQ37+BQ39+BQ41+BQ119+BQ161+BQ163+BQ169+BQ171+BR176</f>
        <v>0</v>
      </c>
      <c r="BR200" s="172">
        <f>+BR176</f>
        <v>0</v>
      </c>
      <c r="BS200" s="154"/>
      <c r="BT200" s="154"/>
      <c r="BU200" s="154"/>
      <c r="BV200" s="154"/>
      <c r="BW200" s="153">
        <f>BW9+BW21+BW37+BW39+BW41+BW119+BW161+BW163+BW169+BW171+BX176</f>
        <v>0</v>
      </c>
      <c r="BX200" s="172">
        <f>+BX176</f>
        <v>0</v>
      </c>
      <c r="BY200" s="154"/>
      <c r="BZ200" s="154"/>
      <c r="CA200" s="154"/>
      <c r="CB200" s="154"/>
      <c r="CC200" s="153">
        <f>CC9+CC21+CC37+CC39+CC41+CC119+CC161+CC163+CC169+CC171+CD176</f>
        <v>0</v>
      </c>
      <c r="CD200" s="173">
        <f>+CD176</f>
        <v>0</v>
      </c>
      <c r="CE200" s="6"/>
      <c r="CF200" s="7"/>
      <c r="CG200" s="7"/>
    </row>
    <row r="201" spans="1:85" s="25" customFormat="1" ht="21" hidden="1" customHeight="1" outlineLevel="1" thickBot="1" x14ac:dyDescent="0.3">
      <c r="A201" s="68"/>
      <c r="B201" s="356"/>
      <c r="C201" s="273"/>
      <c r="D201" s="274"/>
      <c r="E201" s="274"/>
      <c r="F201" s="275"/>
      <c r="G201" s="277"/>
      <c r="H201" s="121">
        <f>H10+H22+H38+H40+H42+H120+H164+H170+H172+I177</f>
        <v>0</v>
      </c>
      <c r="I201" s="180">
        <f>+I177</f>
        <v>0</v>
      </c>
      <c r="J201" s="178"/>
      <c r="K201" s="138"/>
      <c r="L201" s="74"/>
      <c r="M201" s="291"/>
      <c r="N201" s="157">
        <f t="shared" si="7"/>
        <v>0</v>
      </c>
      <c r="O201" s="158">
        <f>O10+O22+O38+O40+O42+O120+O164+O170+O172+P177</f>
        <v>0</v>
      </c>
      <c r="P201" s="174">
        <f>+P177</f>
        <v>0</v>
      </c>
      <c r="Q201" s="159"/>
      <c r="R201" s="159"/>
      <c r="S201" s="159"/>
      <c r="T201" s="159"/>
      <c r="U201" s="158">
        <f>U10+U22+U38+U40+U42+U120+U164+U170+U172+V177</f>
        <v>0</v>
      </c>
      <c r="V201" s="174">
        <f>+V177</f>
        <v>0</v>
      </c>
      <c r="W201" s="159"/>
      <c r="X201" s="159"/>
      <c r="Y201" s="159"/>
      <c r="Z201" s="159"/>
      <c r="AA201" s="158">
        <f>AA10+AA22+AA38+AA40+AA42+AA120+AA164+AA170+AA172+AB177</f>
        <v>0</v>
      </c>
      <c r="AB201" s="174">
        <f>+AB177</f>
        <v>0</v>
      </c>
      <c r="AC201" s="159"/>
      <c r="AD201" s="159"/>
      <c r="AE201" s="159"/>
      <c r="AF201" s="159"/>
      <c r="AG201" s="158">
        <f>AG10+AG22+AG38+AG40+AG42+AG120+AG164+AG170+AG172+AH177</f>
        <v>0</v>
      </c>
      <c r="AH201" s="174">
        <f>+AH177</f>
        <v>0</v>
      </c>
      <c r="AI201" s="159"/>
      <c r="AJ201" s="159"/>
      <c r="AK201" s="159"/>
      <c r="AL201" s="159"/>
      <c r="AM201" s="158">
        <f>AM10+AM22+AM38+AM40+AM42+AM120+AM164+AM170+AM172+AN177</f>
        <v>0</v>
      </c>
      <c r="AN201" s="174">
        <f>+AN177</f>
        <v>0</v>
      </c>
      <c r="AO201" s="159"/>
      <c r="AP201" s="159"/>
      <c r="AQ201" s="159"/>
      <c r="AR201" s="159"/>
      <c r="AS201" s="158">
        <f>AS10+AS22+AS38+AS40+AS42+AS120+AS164+AS170+AS172+AT177</f>
        <v>0</v>
      </c>
      <c r="AT201" s="174">
        <f>+AT177</f>
        <v>0</v>
      </c>
      <c r="AU201" s="159"/>
      <c r="AV201" s="159"/>
      <c r="AW201" s="159"/>
      <c r="AX201" s="159"/>
      <c r="AY201" s="158">
        <f>AY10+AY22+AY38+AY40+AY42+AY120+AY164+AY170+AY172+AZ177</f>
        <v>0</v>
      </c>
      <c r="AZ201" s="174">
        <f>+AZ177</f>
        <v>0</v>
      </c>
      <c r="BA201" s="159"/>
      <c r="BB201" s="159"/>
      <c r="BC201" s="159"/>
      <c r="BD201" s="159"/>
      <c r="BE201" s="158">
        <f>BE10+BE22+BE38+BE40+BE42+BE120+BE164+BE170+BE172+BF177</f>
        <v>0</v>
      </c>
      <c r="BF201" s="174">
        <f>+BF177</f>
        <v>0</v>
      </c>
      <c r="BG201" s="159"/>
      <c r="BH201" s="159"/>
      <c r="BI201" s="159"/>
      <c r="BJ201" s="159"/>
      <c r="BK201" s="158">
        <f>BK10+BK22+BK38+BK40+BK42+BK120+BK164+BK170+BK172+BL177</f>
        <v>0</v>
      </c>
      <c r="BL201" s="174">
        <f>+BL177</f>
        <v>0</v>
      </c>
      <c r="BM201" s="159"/>
      <c r="BN201" s="159"/>
      <c r="BO201" s="159"/>
      <c r="BP201" s="159"/>
      <c r="BQ201" s="158">
        <f>BQ10+BQ22+BQ38+BQ40+BQ42+BQ120+BQ164+BQ170+BQ172+BR177</f>
        <v>0</v>
      </c>
      <c r="BR201" s="174">
        <f>+BR177</f>
        <v>0</v>
      </c>
      <c r="BS201" s="159"/>
      <c r="BT201" s="159"/>
      <c r="BU201" s="159"/>
      <c r="BV201" s="159"/>
      <c r="BW201" s="158">
        <f>BW10+BW22+BW38+BW40+BW42+BW120+BW164+BW170+BW172+BX177</f>
        <v>0</v>
      </c>
      <c r="BX201" s="174">
        <f>+BX177</f>
        <v>0</v>
      </c>
      <c r="BY201" s="159"/>
      <c r="BZ201" s="159"/>
      <c r="CA201" s="159"/>
      <c r="CB201" s="159"/>
      <c r="CC201" s="158">
        <f>CC10+CC22+CC38+CC40+CC42+CC120+CC164+CC170+CC172+CD177</f>
        <v>0</v>
      </c>
      <c r="CD201" s="175">
        <f>+CD177</f>
        <v>0</v>
      </c>
      <c r="CE201" s="6"/>
      <c r="CF201" s="7"/>
      <c r="CG201" s="7"/>
    </row>
    <row r="202" spans="1:85" s="25" customFormat="1" ht="21" hidden="1" customHeight="1" outlineLevel="1" x14ac:dyDescent="0.25">
      <c r="A202" s="68"/>
      <c r="B202" s="356"/>
      <c r="C202" s="270"/>
      <c r="D202" s="271"/>
      <c r="E202" s="271"/>
      <c r="F202" s="272"/>
      <c r="G202" s="276" t="s">
        <v>68</v>
      </c>
      <c r="H202" s="118">
        <f>H103</f>
        <v>0</v>
      </c>
      <c r="I202" s="278"/>
      <c r="J202" s="178">
        <f>+IFERROR(H202/$J$176,)</f>
        <v>0</v>
      </c>
      <c r="K202" s="177"/>
      <c r="L202" s="74"/>
      <c r="M202" s="291"/>
      <c r="N202" s="169">
        <f t="shared" si="7"/>
        <v>0</v>
      </c>
      <c r="O202" s="221">
        <f>O103</f>
        <v>0</v>
      </c>
      <c r="P202" s="170"/>
      <c r="Q202" s="170"/>
      <c r="R202" s="170"/>
      <c r="S202" s="170"/>
      <c r="T202" s="170"/>
      <c r="U202" s="221">
        <f>U103</f>
        <v>0</v>
      </c>
      <c r="V202" s="170"/>
      <c r="W202" s="170"/>
      <c r="X202" s="170"/>
      <c r="Y202" s="170"/>
      <c r="Z202" s="170"/>
      <c r="AA202" s="221">
        <f>AA103</f>
        <v>0</v>
      </c>
      <c r="AB202" s="170"/>
      <c r="AC202" s="170"/>
      <c r="AD202" s="170"/>
      <c r="AE202" s="170"/>
      <c r="AF202" s="170"/>
      <c r="AG202" s="221">
        <f>AG103</f>
        <v>0</v>
      </c>
      <c r="AH202" s="170"/>
      <c r="AI202" s="170"/>
      <c r="AJ202" s="170"/>
      <c r="AK202" s="170"/>
      <c r="AL202" s="170"/>
      <c r="AM202" s="221">
        <f>AM103</f>
        <v>0</v>
      </c>
      <c r="AN202" s="170"/>
      <c r="AO202" s="170"/>
      <c r="AP202" s="170"/>
      <c r="AQ202" s="170"/>
      <c r="AR202" s="170"/>
      <c r="AS202" s="221">
        <f>AS103</f>
        <v>0</v>
      </c>
      <c r="AT202" s="170"/>
      <c r="AU202" s="170"/>
      <c r="AV202" s="170"/>
      <c r="AW202" s="170"/>
      <c r="AX202" s="170"/>
      <c r="AY202" s="221">
        <f>AY103</f>
        <v>0</v>
      </c>
      <c r="AZ202" s="170"/>
      <c r="BA202" s="170"/>
      <c r="BB202" s="170"/>
      <c r="BC202" s="170"/>
      <c r="BD202" s="170"/>
      <c r="BE202" s="221">
        <f>BE103</f>
        <v>0</v>
      </c>
      <c r="BF202" s="170"/>
      <c r="BG202" s="170"/>
      <c r="BH202" s="170"/>
      <c r="BI202" s="170"/>
      <c r="BJ202" s="170"/>
      <c r="BK202" s="221">
        <f>BK103</f>
        <v>0</v>
      </c>
      <c r="BL202" s="170"/>
      <c r="BM202" s="170"/>
      <c r="BN202" s="170"/>
      <c r="BO202" s="170"/>
      <c r="BP202" s="170"/>
      <c r="BQ202" s="221">
        <f>BQ103</f>
        <v>0</v>
      </c>
      <c r="BR202" s="170"/>
      <c r="BS202" s="170"/>
      <c r="BT202" s="170"/>
      <c r="BU202" s="170"/>
      <c r="BV202" s="170"/>
      <c r="BW202" s="221">
        <f>BW103</f>
        <v>0</v>
      </c>
      <c r="BX202" s="170"/>
      <c r="BY202" s="170"/>
      <c r="BZ202" s="170"/>
      <c r="CA202" s="170"/>
      <c r="CB202" s="170"/>
      <c r="CC202" s="222">
        <f>CC103</f>
        <v>0</v>
      </c>
      <c r="CD202" s="164"/>
      <c r="CE202" s="6"/>
      <c r="CF202" s="7"/>
      <c r="CG202" s="7"/>
    </row>
    <row r="203" spans="1:85" s="25" customFormat="1" ht="21" hidden="1" customHeight="1" outlineLevel="1" thickBot="1" x14ac:dyDescent="0.3">
      <c r="A203" s="68"/>
      <c r="B203" s="356"/>
      <c r="C203" s="273"/>
      <c r="D203" s="274"/>
      <c r="E203" s="274"/>
      <c r="F203" s="275"/>
      <c r="G203" s="277"/>
      <c r="H203" s="121">
        <f>H104</f>
        <v>0</v>
      </c>
      <c r="I203" s="279"/>
      <c r="J203" s="178"/>
      <c r="K203" s="138"/>
      <c r="L203" s="74"/>
      <c r="M203" s="291"/>
      <c r="N203" s="157">
        <f t="shared" si="7"/>
        <v>0</v>
      </c>
      <c r="O203" s="158">
        <f>O104</f>
        <v>0</v>
      </c>
      <c r="P203" s="159"/>
      <c r="Q203" s="159"/>
      <c r="R203" s="159"/>
      <c r="S203" s="159"/>
      <c r="T203" s="159"/>
      <c r="U203" s="158">
        <f>U104</f>
        <v>0</v>
      </c>
      <c r="V203" s="159"/>
      <c r="W203" s="159"/>
      <c r="X203" s="159"/>
      <c r="Y203" s="159"/>
      <c r="Z203" s="159"/>
      <c r="AA203" s="158">
        <f>AA104</f>
        <v>0</v>
      </c>
      <c r="AB203" s="159"/>
      <c r="AC203" s="159"/>
      <c r="AD203" s="159"/>
      <c r="AE203" s="159"/>
      <c r="AF203" s="159"/>
      <c r="AG203" s="158">
        <f>AG104</f>
        <v>0</v>
      </c>
      <c r="AH203" s="159"/>
      <c r="AI203" s="159"/>
      <c r="AJ203" s="159"/>
      <c r="AK203" s="159"/>
      <c r="AL203" s="159"/>
      <c r="AM203" s="158">
        <f>AM104</f>
        <v>0</v>
      </c>
      <c r="AN203" s="159"/>
      <c r="AO203" s="159"/>
      <c r="AP203" s="159"/>
      <c r="AQ203" s="159"/>
      <c r="AR203" s="159"/>
      <c r="AS203" s="158">
        <f>AS104</f>
        <v>0</v>
      </c>
      <c r="AT203" s="159"/>
      <c r="AU203" s="159"/>
      <c r="AV203" s="159"/>
      <c r="AW203" s="159"/>
      <c r="AX203" s="159"/>
      <c r="AY203" s="158">
        <f>AY104</f>
        <v>0</v>
      </c>
      <c r="AZ203" s="159"/>
      <c r="BA203" s="159"/>
      <c r="BB203" s="159"/>
      <c r="BC203" s="159"/>
      <c r="BD203" s="159"/>
      <c r="BE203" s="158">
        <f>BE104</f>
        <v>0</v>
      </c>
      <c r="BF203" s="159"/>
      <c r="BG203" s="159"/>
      <c r="BH203" s="159"/>
      <c r="BI203" s="159"/>
      <c r="BJ203" s="159"/>
      <c r="BK203" s="158">
        <f>BK104</f>
        <v>0</v>
      </c>
      <c r="BL203" s="159"/>
      <c r="BM203" s="159"/>
      <c r="BN203" s="159"/>
      <c r="BO203" s="159"/>
      <c r="BP203" s="159"/>
      <c r="BQ203" s="158">
        <f>BQ104</f>
        <v>0</v>
      </c>
      <c r="BR203" s="159"/>
      <c r="BS203" s="159"/>
      <c r="BT203" s="159"/>
      <c r="BU203" s="159"/>
      <c r="BV203" s="159"/>
      <c r="BW203" s="158">
        <f>BW104</f>
        <v>0</v>
      </c>
      <c r="BX203" s="159"/>
      <c r="BY203" s="159"/>
      <c r="BZ203" s="159"/>
      <c r="CA203" s="159"/>
      <c r="CB203" s="159"/>
      <c r="CC203" s="160">
        <f>CC104</f>
        <v>0</v>
      </c>
      <c r="CD203" s="164"/>
      <c r="CE203" s="6"/>
      <c r="CF203" s="7"/>
      <c r="CG203" s="7"/>
    </row>
    <row r="204" spans="1:85" s="25" customFormat="1" ht="21" hidden="1" customHeight="1" outlineLevel="1" thickBot="1" x14ac:dyDescent="0.3">
      <c r="A204" s="68"/>
      <c r="B204" s="356"/>
      <c r="C204" s="270"/>
      <c r="D204" s="271"/>
      <c r="E204" s="271"/>
      <c r="F204" s="272"/>
      <c r="G204" s="276" t="s">
        <v>69</v>
      </c>
      <c r="H204" s="118">
        <f>+H81+H93+H105+H107</f>
        <v>0</v>
      </c>
      <c r="I204" s="279"/>
      <c r="J204" s="223">
        <f>+IFERROR(H204/$J$176,0)</f>
        <v>0</v>
      </c>
      <c r="K204" s="177"/>
      <c r="L204" s="74"/>
      <c r="M204" s="291"/>
      <c r="N204" s="152">
        <f t="shared" si="7"/>
        <v>0</v>
      </c>
      <c r="O204" s="153">
        <f>+O81+O93+O105+O107</f>
        <v>0</v>
      </c>
      <c r="P204" s="154"/>
      <c r="Q204" s="154"/>
      <c r="R204" s="154"/>
      <c r="S204" s="154"/>
      <c r="T204" s="154"/>
      <c r="U204" s="153">
        <f>+U81+U93+U105+U107</f>
        <v>0</v>
      </c>
      <c r="V204" s="154"/>
      <c r="W204" s="154"/>
      <c r="X204" s="154"/>
      <c r="Y204" s="154"/>
      <c r="Z204" s="154"/>
      <c r="AA204" s="153">
        <f>+AA81+AA93+AA105+AA107</f>
        <v>0</v>
      </c>
      <c r="AB204" s="154"/>
      <c r="AC204" s="154"/>
      <c r="AD204" s="154"/>
      <c r="AE204" s="154"/>
      <c r="AF204" s="154"/>
      <c r="AG204" s="153">
        <f>+AG81+AG93+AG105+AG107</f>
        <v>0</v>
      </c>
      <c r="AH204" s="154"/>
      <c r="AI204" s="154"/>
      <c r="AJ204" s="154"/>
      <c r="AK204" s="154"/>
      <c r="AL204" s="154"/>
      <c r="AM204" s="153">
        <f>+AM81+AM93+AM105+AM107</f>
        <v>0</v>
      </c>
      <c r="AN204" s="154"/>
      <c r="AO204" s="154"/>
      <c r="AP204" s="154"/>
      <c r="AQ204" s="154"/>
      <c r="AR204" s="154"/>
      <c r="AS204" s="153">
        <f>+AS81+AS93+AS105+AS107</f>
        <v>0</v>
      </c>
      <c r="AT204" s="154"/>
      <c r="AU204" s="154"/>
      <c r="AV204" s="154"/>
      <c r="AW204" s="154"/>
      <c r="AX204" s="154"/>
      <c r="AY204" s="153">
        <f>+AY81+AY93+AY105+AY107</f>
        <v>0</v>
      </c>
      <c r="AZ204" s="154"/>
      <c r="BA204" s="154"/>
      <c r="BB204" s="154"/>
      <c r="BC204" s="154"/>
      <c r="BD204" s="154"/>
      <c r="BE204" s="153">
        <f>+BE81+BE93+BE105+BE107</f>
        <v>0</v>
      </c>
      <c r="BF204" s="154"/>
      <c r="BG204" s="154"/>
      <c r="BH204" s="154"/>
      <c r="BI204" s="154"/>
      <c r="BJ204" s="154"/>
      <c r="BK204" s="153">
        <f>+BK81+BK93+BK105+BK107</f>
        <v>0</v>
      </c>
      <c r="BL204" s="154"/>
      <c r="BM204" s="154"/>
      <c r="BN204" s="154"/>
      <c r="BO204" s="154"/>
      <c r="BP204" s="154"/>
      <c r="BQ204" s="153">
        <f>+BQ81+BQ93+BQ105+BQ107</f>
        <v>0</v>
      </c>
      <c r="BR204" s="154"/>
      <c r="BS204" s="154"/>
      <c r="BT204" s="154"/>
      <c r="BU204" s="154"/>
      <c r="BV204" s="154"/>
      <c r="BW204" s="153">
        <f>+BW81+BW93+BW105+BW107</f>
        <v>0</v>
      </c>
      <c r="BX204" s="154"/>
      <c r="BY204" s="154"/>
      <c r="BZ204" s="154"/>
      <c r="CA204" s="154"/>
      <c r="CB204" s="154"/>
      <c r="CC204" s="155">
        <f>+CC81+CC93+CC105+CC107</f>
        <v>0</v>
      </c>
      <c r="CD204" s="164"/>
      <c r="CE204" s="6"/>
      <c r="CF204" s="7"/>
      <c r="CG204" s="7"/>
    </row>
    <row r="205" spans="1:85" s="25" customFormat="1" ht="21" hidden="1" customHeight="1" outlineLevel="1" thickBot="1" x14ac:dyDescent="0.3">
      <c r="A205" s="68"/>
      <c r="B205" s="356"/>
      <c r="C205" s="273"/>
      <c r="D205" s="274"/>
      <c r="E205" s="274"/>
      <c r="F205" s="275"/>
      <c r="G205" s="277"/>
      <c r="H205" s="121">
        <f>+H94+H106+H108+H156</f>
        <v>0</v>
      </c>
      <c r="I205" s="280"/>
      <c r="J205" s="181">
        <f>+J191+J193+J195+J198+J200+J202+J204</f>
        <v>0</v>
      </c>
      <c r="K205" s="103">
        <f>SUM(K191:K204)</f>
        <v>0</v>
      </c>
      <c r="L205" s="103"/>
      <c r="M205" s="292"/>
      <c r="N205" s="157">
        <f t="shared" si="7"/>
        <v>0</v>
      </c>
      <c r="O205" s="158">
        <f>+O94+O106+O108+O156</f>
        <v>0</v>
      </c>
      <c r="P205" s="176"/>
      <c r="Q205" s="166"/>
      <c r="R205" s="166"/>
      <c r="S205" s="166"/>
      <c r="T205" s="166"/>
      <c r="U205" s="158">
        <f>+U94+U106+U108+U156</f>
        <v>0</v>
      </c>
      <c r="V205" s="165"/>
      <c r="W205" s="167"/>
      <c r="X205" s="167"/>
      <c r="Y205" s="166"/>
      <c r="Z205" s="166"/>
      <c r="AA205" s="158">
        <f>+AA94+AA106+AA108+AA156</f>
        <v>0</v>
      </c>
      <c r="AB205" s="165"/>
      <c r="AC205" s="166"/>
      <c r="AD205" s="166"/>
      <c r="AE205" s="166"/>
      <c r="AF205" s="166"/>
      <c r="AG205" s="158">
        <f>+AG94+AG106+AG108+AG156</f>
        <v>0</v>
      </c>
      <c r="AH205" s="165"/>
      <c r="AI205" s="166"/>
      <c r="AJ205" s="166"/>
      <c r="AK205" s="166"/>
      <c r="AL205" s="166"/>
      <c r="AM205" s="158">
        <f>+AM94+AM106+AM108+AM156</f>
        <v>0</v>
      </c>
      <c r="AN205" s="165"/>
      <c r="AO205" s="166"/>
      <c r="AP205" s="166"/>
      <c r="AQ205" s="166"/>
      <c r="AR205" s="166"/>
      <c r="AS205" s="158">
        <f>+AS94+AS106+AS108+AS156</f>
        <v>0</v>
      </c>
      <c r="AT205" s="165"/>
      <c r="AU205" s="166"/>
      <c r="AV205" s="166"/>
      <c r="AW205" s="166"/>
      <c r="AX205" s="166"/>
      <c r="AY205" s="158">
        <f>+AY94+AY106+AY108+AY156</f>
        <v>0</v>
      </c>
      <c r="AZ205" s="165"/>
      <c r="BA205" s="166"/>
      <c r="BB205" s="166"/>
      <c r="BC205" s="166"/>
      <c r="BD205" s="166"/>
      <c r="BE205" s="158">
        <f>+BE94+BE106+BE108+BE156</f>
        <v>0</v>
      </c>
      <c r="BF205" s="165"/>
      <c r="BG205" s="166"/>
      <c r="BH205" s="166"/>
      <c r="BI205" s="166"/>
      <c r="BJ205" s="166"/>
      <c r="BK205" s="158">
        <f>+BK94+BK106+BK108+BK156</f>
        <v>0</v>
      </c>
      <c r="BL205" s="165"/>
      <c r="BM205" s="166"/>
      <c r="BN205" s="166"/>
      <c r="BO205" s="166"/>
      <c r="BP205" s="166"/>
      <c r="BQ205" s="158">
        <f>+BQ94+BQ106+BQ108+BQ156</f>
        <v>0</v>
      </c>
      <c r="BR205" s="165"/>
      <c r="BS205" s="166"/>
      <c r="BT205" s="166"/>
      <c r="BU205" s="166"/>
      <c r="BV205" s="166"/>
      <c r="BW205" s="158">
        <f>+BW94+BW106+BW108+BW156</f>
        <v>0</v>
      </c>
      <c r="BX205" s="165"/>
      <c r="BY205" s="166"/>
      <c r="BZ205" s="166"/>
      <c r="CA205" s="166"/>
      <c r="CB205" s="166"/>
      <c r="CC205" s="160">
        <f>+CC94+CC106+CC108+CC156</f>
        <v>0</v>
      </c>
      <c r="CD205" s="164"/>
      <c r="CE205" s="6"/>
      <c r="CF205" s="7"/>
      <c r="CG205" s="7"/>
    </row>
    <row r="206" spans="1:85" s="25" customFormat="1" ht="33.75" customHeight="1" collapsed="1" thickBot="1" x14ac:dyDescent="0.3">
      <c r="A206" s="68"/>
      <c r="B206" s="103"/>
      <c r="C206" s="103"/>
      <c r="D206" s="103"/>
      <c r="E206" s="103"/>
      <c r="F206" s="103"/>
      <c r="G206" s="103"/>
      <c r="H206" s="103"/>
      <c r="I206" s="103"/>
      <c r="J206" s="103"/>
      <c r="K206" s="93"/>
      <c r="L206" s="93"/>
      <c r="M206" s="103"/>
      <c r="N206" s="103"/>
      <c r="O206" s="103"/>
      <c r="P206" s="103"/>
      <c r="Q206" s="103"/>
      <c r="R206" s="103"/>
      <c r="S206" s="103"/>
      <c r="T206" s="103"/>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c r="AQ206" s="103"/>
      <c r="AR206" s="103"/>
      <c r="AS206" s="103"/>
      <c r="AT206" s="103"/>
      <c r="AU206" s="103"/>
      <c r="AV206" s="103"/>
      <c r="AW206" s="103"/>
      <c r="AX206" s="103"/>
      <c r="AY206" s="103"/>
      <c r="AZ206" s="103"/>
      <c r="BA206" s="103"/>
      <c r="BB206" s="103"/>
      <c r="BC206" s="103"/>
      <c r="BD206" s="103"/>
      <c r="BE206" s="103"/>
      <c r="BF206" s="103"/>
      <c r="BG206" s="103"/>
      <c r="BH206" s="103"/>
      <c r="BI206" s="103"/>
      <c r="BJ206" s="103"/>
      <c r="BK206" s="103"/>
      <c r="BL206" s="103"/>
      <c r="BM206" s="103"/>
      <c r="BN206" s="103"/>
      <c r="BO206" s="103"/>
      <c r="BP206" s="103"/>
      <c r="BQ206" s="103"/>
      <c r="BR206" s="103"/>
      <c r="BS206" s="103"/>
      <c r="BT206" s="103"/>
      <c r="BU206" s="103"/>
      <c r="BV206" s="103"/>
      <c r="BW206" s="103"/>
      <c r="BX206" s="103"/>
      <c r="BY206" s="103"/>
      <c r="BZ206" s="103"/>
      <c r="CA206" s="103"/>
      <c r="CB206" s="103"/>
      <c r="CC206" s="103"/>
      <c r="CD206" s="104"/>
      <c r="CE206" s="6"/>
      <c r="CF206" s="7"/>
      <c r="CG206" s="7"/>
    </row>
    <row r="207" spans="1:85" s="25" customFormat="1" ht="33.75" customHeight="1" thickBot="1" x14ac:dyDescent="0.3">
      <c r="A207" s="68"/>
      <c r="B207" s="266" t="s">
        <v>70</v>
      </c>
      <c r="C207" s="267"/>
      <c r="D207" s="285" t="s">
        <v>71</v>
      </c>
      <c r="E207" s="286"/>
      <c r="F207" s="267"/>
      <c r="G207" s="86"/>
      <c r="H207" s="86"/>
      <c r="I207" s="86"/>
      <c r="J207" s="103"/>
      <c r="K207" s="103"/>
      <c r="L207" s="103"/>
      <c r="M207" s="103"/>
      <c r="N207" s="103"/>
      <c r="O207" s="103"/>
      <c r="P207" s="103"/>
      <c r="Q207" s="103"/>
      <c r="R207" s="103"/>
      <c r="S207" s="103"/>
      <c r="T207" s="103"/>
      <c r="U207" s="103"/>
      <c r="V207" s="103"/>
      <c r="W207" s="103"/>
      <c r="X207" s="103"/>
      <c r="Y207" s="103"/>
      <c r="Z207" s="103"/>
      <c r="AA207" s="103"/>
      <c r="AB207" s="103"/>
      <c r="AC207" s="103"/>
      <c r="AD207" s="103"/>
      <c r="AE207" s="103"/>
      <c r="AF207" s="103"/>
      <c r="AG207" s="103"/>
      <c r="AH207" s="103"/>
      <c r="AI207" s="103"/>
      <c r="AJ207" s="103"/>
      <c r="AK207" s="103"/>
      <c r="AL207" s="103"/>
      <c r="AM207" s="103"/>
      <c r="AN207" s="103"/>
      <c r="AO207" s="103"/>
      <c r="AP207" s="103"/>
      <c r="AQ207" s="103"/>
      <c r="AR207" s="103"/>
      <c r="AS207" s="103"/>
      <c r="AT207" s="103"/>
      <c r="AU207" s="103"/>
      <c r="AV207" s="103"/>
      <c r="AW207" s="103"/>
      <c r="AX207" s="103"/>
      <c r="AY207" s="103"/>
      <c r="AZ207" s="103"/>
      <c r="BA207" s="103"/>
      <c r="BB207" s="93"/>
      <c r="BC207" s="93"/>
      <c r="BD207" s="93"/>
      <c r="BE207" s="93"/>
      <c r="BF207" s="93"/>
      <c r="BG207" s="103"/>
      <c r="BH207" s="103"/>
      <c r="BI207" s="103"/>
      <c r="BJ207" s="103"/>
      <c r="BK207" s="103"/>
      <c r="BL207" s="103"/>
      <c r="BM207" s="103"/>
      <c r="BN207" s="103"/>
      <c r="BO207" s="103"/>
      <c r="BP207" s="103"/>
      <c r="BQ207" s="103"/>
      <c r="BR207" s="103"/>
      <c r="BS207" s="103"/>
      <c r="BT207" s="103"/>
      <c r="BU207" s="103"/>
      <c r="BV207" s="103"/>
      <c r="BW207" s="103"/>
      <c r="BX207" s="103"/>
      <c r="BY207" s="103"/>
      <c r="BZ207" s="103"/>
      <c r="CA207" s="103"/>
      <c r="CB207" s="103"/>
      <c r="CC207" s="103"/>
      <c r="CD207" s="104"/>
      <c r="CE207" s="6"/>
      <c r="CF207" s="7"/>
      <c r="CG207" s="7"/>
    </row>
    <row r="208" spans="1:85" s="25" customFormat="1" ht="33.75" customHeight="1" thickBot="1" x14ac:dyDescent="0.3">
      <c r="A208" s="68"/>
      <c r="B208" s="268" t="s">
        <v>72</v>
      </c>
      <c r="C208" s="269"/>
      <c r="D208" s="287" t="s">
        <v>73</v>
      </c>
      <c r="E208" s="288"/>
      <c r="F208" s="289"/>
      <c r="G208" s="105"/>
      <c r="H208" s="105"/>
      <c r="I208" s="105"/>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c r="AH208" s="93"/>
      <c r="AI208" s="93"/>
      <c r="AJ208" s="93"/>
      <c r="AK208" s="103"/>
      <c r="AL208" s="103"/>
      <c r="AM208" s="103"/>
      <c r="AN208" s="103"/>
      <c r="AO208" s="93"/>
      <c r="AP208" s="93"/>
      <c r="AQ208" s="93"/>
      <c r="AR208" s="93"/>
      <c r="AS208" s="93"/>
      <c r="AT208" s="93"/>
      <c r="AU208" s="93"/>
      <c r="AV208" s="93"/>
      <c r="AW208" s="93"/>
      <c r="AX208" s="93"/>
      <c r="AY208" s="93"/>
      <c r="AZ208" s="93"/>
      <c r="BA208" s="93"/>
      <c r="BB208" s="93"/>
      <c r="BC208" s="93"/>
      <c r="BD208" s="93"/>
      <c r="BE208" s="93"/>
      <c r="BF208" s="93"/>
      <c r="BG208" s="93"/>
      <c r="BH208" s="93"/>
      <c r="BI208" s="93"/>
      <c r="BJ208" s="93"/>
      <c r="BK208" s="93"/>
      <c r="BL208" s="93"/>
      <c r="BM208" s="93"/>
      <c r="BN208" s="93"/>
      <c r="BO208" s="93"/>
      <c r="BP208" s="93"/>
      <c r="BQ208" s="93"/>
      <c r="BR208" s="93"/>
      <c r="BS208" s="93"/>
      <c r="BT208" s="93"/>
      <c r="BU208" s="93"/>
      <c r="BV208" s="93"/>
      <c r="BW208" s="93"/>
      <c r="BX208" s="93"/>
      <c r="BY208" s="103"/>
      <c r="BZ208" s="103"/>
      <c r="CA208" s="103"/>
      <c r="CB208" s="103"/>
      <c r="CC208" s="103"/>
      <c r="CD208" s="104"/>
      <c r="CE208" s="6"/>
      <c r="CF208" s="7"/>
      <c r="CG208" s="7"/>
    </row>
    <row r="209" spans="1:85" s="25" customFormat="1" ht="33.75" customHeight="1" thickBot="1" x14ac:dyDescent="0.3">
      <c r="A209" s="68"/>
      <c r="B209" s="266" t="s">
        <v>74</v>
      </c>
      <c r="C209" s="267"/>
      <c r="D209" s="260" t="s">
        <v>75</v>
      </c>
      <c r="E209" s="261"/>
      <c r="F209" s="262"/>
      <c r="G209" s="105"/>
      <c r="H209" s="105"/>
      <c r="I209" s="105"/>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c r="AH209" s="93"/>
      <c r="AI209" s="93"/>
      <c r="AJ209" s="93"/>
      <c r="AK209" s="93"/>
      <c r="AL209" s="93"/>
      <c r="AM209" s="93"/>
      <c r="AN209" s="93"/>
      <c r="AO209" s="93"/>
      <c r="AP209" s="93"/>
      <c r="AQ209" s="93"/>
      <c r="AR209" s="93"/>
      <c r="AS209" s="93"/>
      <c r="AT209" s="93"/>
      <c r="AU209" s="93"/>
      <c r="AV209" s="93"/>
      <c r="AW209" s="93"/>
      <c r="AX209" s="93"/>
      <c r="AY209" s="93"/>
      <c r="AZ209" s="93"/>
      <c r="BA209" s="93"/>
      <c r="BB209" s="93"/>
      <c r="BC209" s="93"/>
      <c r="BD209" s="93"/>
      <c r="BE209" s="93"/>
      <c r="BF209" s="93"/>
      <c r="BG209" s="93"/>
      <c r="BH209" s="93"/>
      <c r="BI209" s="93"/>
      <c r="BJ209" s="93"/>
      <c r="BK209" s="93"/>
      <c r="BL209" s="93"/>
      <c r="BM209" s="93"/>
      <c r="BN209" s="93"/>
      <c r="BO209" s="93"/>
      <c r="BP209" s="93"/>
      <c r="BQ209" s="93"/>
      <c r="BR209" s="93"/>
      <c r="BS209" s="93"/>
      <c r="BT209" s="93"/>
      <c r="BU209" s="93"/>
      <c r="BV209" s="93"/>
      <c r="BW209" s="93"/>
      <c r="BX209" s="93"/>
      <c r="BY209" s="103"/>
      <c r="BZ209" s="103"/>
      <c r="CA209" s="103"/>
      <c r="CB209" s="103"/>
      <c r="CC209" s="103"/>
      <c r="CD209" s="104"/>
      <c r="CE209" s="6"/>
      <c r="CF209" s="7"/>
      <c r="CG209" s="7"/>
    </row>
    <row r="210" spans="1:85" s="25" customFormat="1" ht="33.75" customHeight="1" thickBot="1" x14ac:dyDescent="0.3">
      <c r="A210" s="68"/>
      <c r="B210" s="268" t="s">
        <v>76</v>
      </c>
      <c r="C210" s="269"/>
      <c r="D210" s="260" t="s">
        <v>77</v>
      </c>
      <c r="E210" s="261"/>
      <c r="F210" s="262"/>
      <c r="G210" s="105"/>
      <c r="H210" s="105"/>
      <c r="I210" s="105"/>
      <c r="J210" s="103"/>
      <c r="K210" s="103"/>
      <c r="L210" s="103"/>
      <c r="M210" s="103"/>
      <c r="N210" s="103"/>
      <c r="O210" s="103"/>
      <c r="P210" s="103"/>
      <c r="Q210" s="103"/>
      <c r="R210" s="103"/>
      <c r="S210" s="103"/>
      <c r="T210" s="103"/>
      <c r="U210" s="103"/>
      <c r="V210" s="103"/>
      <c r="W210" s="103"/>
      <c r="X210" s="103"/>
      <c r="Y210" s="106"/>
      <c r="Z210" s="106"/>
      <c r="AA210" s="106"/>
      <c r="AB210" s="106"/>
      <c r="AC210" s="106"/>
      <c r="AD210" s="106"/>
      <c r="AE210" s="106"/>
      <c r="AF210" s="106"/>
      <c r="AG210" s="106"/>
      <c r="AH210" s="106"/>
      <c r="AI210" s="106"/>
      <c r="AJ210" s="106"/>
      <c r="AK210" s="93"/>
      <c r="AL210" s="93"/>
      <c r="AM210" s="93"/>
      <c r="AN210" s="93"/>
      <c r="AO210" s="93"/>
      <c r="AP210" s="93"/>
      <c r="AQ210" s="93"/>
      <c r="AR210" s="93"/>
      <c r="AS210" s="93"/>
      <c r="AT210" s="93"/>
      <c r="AU210" s="93"/>
      <c r="AV210" s="103"/>
      <c r="AW210" s="103"/>
      <c r="AX210" s="103"/>
      <c r="AY210" s="103"/>
      <c r="AZ210" s="103"/>
      <c r="BA210" s="103"/>
      <c r="BB210" s="103"/>
      <c r="BC210" s="103"/>
      <c r="BD210" s="103"/>
      <c r="BE210" s="103"/>
      <c r="BF210" s="103"/>
      <c r="BG210" s="103"/>
      <c r="BH210" s="103"/>
      <c r="BI210" s="103"/>
      <c r="BJ210" s="103"/>
      <c r="BK210" s="103"/>
      <c r="BL210" s="103"/>
      <c r="BM210" s="103"/>
      <c r="BN210" s="106"/>
      <c r="BO210" s="106"/>
      <c r="BP210" s="106"/>
      <c r="BQ210" s="106"/>
      <c r="BR210" s="106"/>
      <c r="BS210" s="106"/>
      <c r="BT210" s="106"/>
      <c r="BU210" s="106"/>
      <c r="BV210" s="106"/>
      <c r="BW210" s="106"/>
      <c r="BX210" s="103"/>
      <c r="BY210" s="103"/>
      <c r="BZ210" s="103"/>
      <c r="CA210" s="103"/>
      <c r="CB210" s="103"/>
      <c r="CC210" s="103"/>
      <c r="CD210" s="104"/>
      <c r="CE210" s="6"/>
      <c r="CF210" s="7"/>
      <c r="CG210" s="7"/>
    </row>
    <row r="211" spans="1:85" s="25" customFormat="1" ht="33.75" customHeight="1" thickBot="1" x14ac:dyDescent="0.3">
      <c r="A211" s="68"/>
      <c r="B211" s="266" t="s">
        <v>78</v>
      </c>
      <c r="C211" s="267"/>
      <c r="D211" s="260" t="s">
        <v>79</v>
      </c>
      <c r="E211" s="261"/>
      <c r="F211" s="262"/>
      <c r="G211" s="105"/>
      <c r="H211" s="105"/>
      <c r="I211" s="105"/>
      <c r="J211" s="103"/>
      <c r="K211" s="237" t="s">
        <v>80</v>
      </c>
      <c r="L211" s="237"/>
      <c r="M211" s="237"/>
      <c r="N211" s="237"/>
      <c r="O211" s="237"/>
      <c r="P211" s="237"/>
      <c r="Q211" s="237"/>
      <c r="R211" s="237"/>
      <c r="S211" s="237"/>
      <c r="T211" s="237"/>
      <c r="U211" s="237"/>
      <c r="V211" s="237"/>
      <c r="W211" s="237"/>
      <c r="X211" s="237"/>
      <c r="Y211" s="237"/>
      <c r="Z211" s="237"/>
      <c r="AA211" s="237"/>
      <c r="AB211" s="237"/>
      <c r="AC211" s="237"/>
      <c r="AD211" s="237"/>
      <c r="AE211" s="237"/>
      <c r="AF211" s="237"/>
      <c r="AG211" s="237"/>
      <c r="AH211" s="237"/>
      <c r="AI211" s="237"/>
      <c r="AJ211" s="237"/>
      <c r="AK211" s="93"/>
      <c r="AL211" s="93"/>
      <c r="AM211" s="93"/>
      <c r="AN211" s="93"/>
      <c r="AO211" s="93"/>
      <c r="AP211" s="93"/>
      <c r="AQ211" s="93"/>
      <c r="AR211" s="93"/>
      <c r="AS211" s="93"/>
      <c r="AT211" s="93"/>
      <c r="AU211" s="93"/>
      <c r="AV211" s="237" t="s">
        <v>81</v>
      </c>
      <c r="AW211" s="237"/>
      <c r="AX211" s="237"/>
      <c r="AY211" s="237"/>
      <c r="AZ211" s="237"/>
      <c r="BA211" s="237"/>
      <c r="BB211" s="237"/>
      <c r="BC211" s="237"/>
      <c r="BD211" s="237"/>
      <c r="BE211" s="237"/>
      <c r="BF211" s="237"/>
      <c r="BG211" s="237"/>
      <c r="BH211" s="237"/>
      <c r="BI211" s="237"/>
      <c r="BJ211" s="237"/>
      <c r="BK211" s="237"/>
      <c r="BL211" s="237"/>
      <c r="BM211" s="237"/>
      <c r="BN211" s="237"/>
      <c r="BO211" s="237"/>
      <c r="BP211" s="237"/>
      <c r="BQ211" s="237"/>
      <c r="BR211" s="237"/>
      <c r="BS211" s="237"/>
      <c r="BT211" s="237"/>
      <c r="BU211" s="237"/>
      <c r="BV211" s="237"/>
      <c r="BW211" s="237"/>
      <c r="BX211" s="103"/>
      <c r="BY211" s="103"/>
      <c r="BZ211" s="103"/>
      <c r="CA211" s="103"/>
      <c r="CB211" s="103"/>
      <c r="CC211" s="103"/>
      <c r="CD211" s="104"/>
      <c r="CE211" s="6"/>
      <c r="CF211" s="7"/>
      <c r="CG211" s="7"/>
    </row>
    <row r="212" spans="1:85" s="25" customFormat="1" ht="33.75" customHeight="1" thickBot="1" x14ac:dyDescent="0.3">
      <c r="A212" s="68"/>
      <c r="B212" s="258" t="s">
        <v>82</v>
      </c>
      <c r="C212" s="259"/>
      <c r="D212" s="260" t="s">
        <v>83</v>
      </c>
      <c r="E212" s="261"/>
      <c r="F212" s="262"/>
      <c r="G212" s="105"/>
      <c r="H212" s="105"/>
      <c r="I212" s="105"/>
      <c r="J212" s="103"/>
      <c r="K212" s="93"/>
      <c r="L212" s="93"/>
      <c r="M212" s="103"/>
      <c r="N212" s="103"/>
      <c r="O212" s="103"/>
      <c r="P212" s="103"/>
      <c r="Q212" s="103"/>
      <c r="R212" s="103"/>
      <c r="S212" s="103"/>
      <c r="T212" s="103"/>
      <c r="U212" s="103"/>
      <c r="V212" s="103"/>
      <c r="W212" s="103"/>
      <c r="X212" s="103"/>
      <c r="Y212" s="103"/>
      <c r="Z212" s="103"/>
      <c r="AA212" s="103"/>
      <c r="AB212" s="103"/>
      <c r="AC212" s="103"/>
      <c r="AD212" s="103"/>
      <c r="AE212" s="103"/>
      <c r="AF212" s="103"/>
      <c r="AG212" s="103"/>
      <c r="AH212" s="103"/>
      <c r="AI212" s="103"/>
      <c r="AJ212" s="103"/>
      <c r="AK212" s="103"/>
      <c r="AL212" s="103"/>
      <c r="AM212" s="103"/>
      <c r="AN212" s="103"/>
      <c r="AO212" s="103"/>
      <c r="AP212" s="103"/>
      <c r="AQ212" s="103"/>
      <c r="AR212" s="103"/>
      <c r="AS212" s="103"/>
      <c r="AT212" s="103"/>
      <c r="AU212" s="103"/>
      <c r="AV212" s="103"/>
      <c r="AW212" s="103"/>
      <c r="AX212" s="103"/>
      <c r="AY212" s="103"/>
      <c r="AZ212" s="103"/>
      <c r="BA212" s="103"/>
      <c r="BB212" s="103"/>
      <c r="BC212" s="103"/>
      <c r="BD212" s="103"/>
      <c r="BE212" s="103"/>
      <c r="BF212" s="103"/>
      <c r="BG212" s="103"/>
      <c r="BH212" s="103"/>
      <c r="BI212" s="103"/>
      <c r="BJ212" s="103"/>
      <c r="BK212" s="103"/>
      <c r="BL212" s="103"/>
      <c r="BM212" s="103"/>
      <c r="BN212" s="103"/>
      <c r="BO212" s="103"/>
      <c r="BP212" s="103"/>
      <c r="BQ212" s="103"/>
      <c r="BR212" s="103"/>
      <c r="BS212" s="103"/>
      <c r="BT212" s="103"/>
      <c r="BU212" s="103"/>
      <c r="BV212" s="103"/>
      <c r="BW212" s="103"/>
      <c r="BX212" s="103"/>
      <c r="BY212" s="103"/>
      <c r="BZ212" s="103"/>
      <c r="CA212" s="103"/>
      <c r="CB212" s="103"/>
      <c r="CC212" s="103"/>
      <c r="CD212" s="104"/>
      <c r="CE212" s="6"/>
      <c r="CF212" s="7"/>
      <c r="CG212" s="7"/>
    </row>
    <row r="213" spans="1:85" s="25" customFormat="1" ht="33.75" customHeight="1" thickBot="1" x14ac:dyDescent="0.3">
      <c r="A213" s="107"/>
      <c r="B213" s="258" t="s">
        <v>84</v>
      </c>
      <c r="C213" s="259"/>
      <c r="D213" s="263" t="s">
        <v>85</v>
      </c>
      <c r="E213" s="264"/>
      <c r="F213" s="265"/>
      <c r="G213" s="105"/>
      <c r="H213" s="105"/>
      <c r="I213" s="105"/>
      <c r="J213" s="93"/>
      <c r="K213" s="93"/>
      <c r="L213" s="93"/>
      <c r="M213" s="93"/>
      <c r="N213" s="93"/>
      <c r="O213" s="93"/>
      <c r="P213" s="93"/>
      <c r="Q213" s="93"/>
      <c r="R213" s="93"/>
      <c r="S213" s="93"/>
      <c r="T213" s="93"/>
      <c r="U213" s="93"/>
      <c r="V213" s="93"/>
      <c r="W213" s="93"/>
      <c r="X213" s="93"/>
      <c r="Y213" s="93"/>
      <c r="Z213" s="93"/>
      <c r="AA213" s="93"/>
      <c r="AB213" s="93"/>
      <c r="AC213" s="93"/>
      <c r="AD213" s="93"/>
      <c r="AE213" s="93"/>
      <c r="AF213" s="93"/>
      <c r="AG213" s="93"/>
      <c r="AH213" s="93"/>
      <c r="AI213" s="93"/>
      <c r="AJ213" s="93"/>
      <c r="AK213" s="93"/>
      <c r="AL213" s="93"/>
      <c r="AM213" s="93"/>
      <c r="AN213" s="93"/>
      <c r="AO213" s="93"/>
      <c r="AP213" s="93"/>
      <c r="AQ213" s="93"/>
      <c r="AR213" s="93"/>
      <c r="AS213" s="93"/>
      <c r="AT213" s="93"/>
      <c r="AU213" s="93"/>
      <c r="AV213" s="93"/>
      <c r="AW213" s="93"/>
      <c r="AX213" s="93"/>
      <c r="AY213" s="93"/>
      <c r="AZ213" s="93"/>
      <c r="BA213" s="93"/>
      <c r="BB213" s="93"/>
      <c r="BC213" s="93"/>
      <c r="BD213" s="93"/>
      <c r="BE213" s="93"/>
      <c r="BF213" s="93"/>
      <c r="BG213" s="93"/>
      <c r="BH213" s="93"/>
      <c r="BI213" s="93"/>
      <c r="BJ213" s="93"/>
      <c r="BK213" s="93"/>
      <c r="BL213" s="93"/>
      <c r="BM213" s="93"/>
      <c r="BN213" s="93"/>
      <c r="BO213" s="93"/>
      <c r="BP213" s="93"/>
      <c r="BQ213" s="93"/>
      <c r="BR213" s="93"/>
      <c r="BS213" s="93"/>
      <c r="BT213" s="93"/>
      <c r="BU213" s="93"/>
      <c r="BV213" s="93"/>
      <c r="BW213" s="93"/>
      <c r="BX213" s="93"/>
      <c r="BY213" s="93"/>
      <c r="BZ213" s="93"/>
      <c r="CA213" s="93"/>
      <c r="CB213" s="93"/>
      <c r="CC213" s="93"/>
      <c r="CD213" s="108"/>
      <c r="CE213" s="6"/>
      <c r="CF213" s="7"/>
      <c r="CG213" s="7"/>
    </row>
    <row r="214" spans="1:85" s="25" customFormat="1" ht="33.75" customHeight="1" thickBot="1" x14ac:dyDescent="0.3">
      <c r="A214" s="109"/>
      <c r="B214" s="110"/>
      <c r="C214" s="110"/>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0"/>
      <c r="AA214" s="110"/>
      <c r="AB214" s="110"/>
      <c r="AC214" s="110"/>
      <c r="AD214" s="110"/>
      <c r="AE214" s="110"/>
      <c r="AF214" s="110"/>
      <c r="AG214" s="110"/>
      <c r="AH214" s="110"/>
      <c r="AI214" s="110"/>
      <c r="AJ214" s="246"/>
      <c r="AK214" s="246"/>
      <c r="AL214" s="246"/>
      <c r="AM214" s="246"/>
      <c r="AN214" s="246"/>
      <c r="AO214" s="246"/>
      <c r="AP214" s="246"/>
      <c r="AQ214" s="246"/>
      <c r="AR214" s="246"/>
      <c r="AS214" s="246"/>
      <c r="AT214" s="246"/>
      <c r="AU214" s="246"/>
      <c r="AV214" s="246"/>
      <c r="AW214" s="110"/>
      <c r="AX214" s="110"/>
      <c r="AY214" s="110"/>
      <c r="AZ214" s="110"/>
      <c r="BA214" s="110"/>
      <c r="BB214" s="110"/>
      <c r="BC214" s="110"/>
      <c r="BD214" s="110"/>
      <c r="BE214" s="110"/>
      <c r="BF214" s="110"/>
      <c r="BG214" s="110"/>
      <c r="BH214" s="110"/>
      <c r="BI214" s="110"/>
      <c r="BJ214" s="110"/>
      <c r="BK214" s="110"/>
      <c r="BL214" s="110"/>
      <c r="BM214" s="110"/>
      <c r="BN214" s="110"/>
      <c r="BO214" s="110"/>
      <c r="BP214" s="110"/>
      <c r="BQ214" s="110"/>
      <c r="BR214" s="110"/>
      <c r="BS214" s="110"/>
      <c r="BT214" s="110"/>
      <c r="BU214" s="110"/>
      <c r="BV214" s="110"/>
      <c r="BW214" s="110"/>
      <c r="BX214" s="110"/>
      <c r="BY214" s="110"/>
      <c r="BZ214" s="110"/>
      <c r="CA214" s="110"/>
      <c r="CB214" s="110"/>
      <c r="CC214" s="110"/>
      <c r="CD214" s="111"/>
      <c r="CE214" s="6"/>
      <c r="CF214" s="7"/>
      <c r="CG214" s="7"/>
    </row>
    <row r="215" spans="1:85" ht="19.149999999999999" customHeight="1" x14ac:dyDescent="0.25"/>
  </sheetData>
  <sheetProtection formatCells="0"/>
  <autoFilter ref="A8:CG174" xr:uid="{00000000-0009-0000-0000-000000000000}"/>
  <mergeCells count="660">
    <mergeCell ref="B191:B205"/>
    <mergeCell ref="S188:BH188"/>
    <mergeCell ref="S187:V187"/>
    <mergeCell ref="A1:D2"/>
    <mergeCell ref="E1:BH1"/>
    <mergeCell ref="BI1:CD2"/>
    <mergeCell ref="E2:BH2"/>
    <mergeCell ref="A3:D3"/>
    <mergeCell ref="E3:BH3"/>
    <mergeCell ref="BI3:CD3"/>
    <mergeCell ref="A5:CD5"/>
    <mergeCell ref="A6:B6"/>
    <mergeCell ref="C6:J6"/>
    <mergeCell ref="K6:V6"/>
    <mergeCell ref="W6:AF6"/>
    <mergeCell ref="AI6:AT6"/>
    <mergeCell ref="BM6:CD6"/>
    <mergeCell ref="BG6:BL6"/>
    <mergeCell ref="BA6:BF6"/>
    <mergeCell ref="AU6:AZ6"/>
    <mergeCell ref="A7:B7"/>
    <mergeCell ref="C7:J7"/>
    <mergeCell ref="K7:O7"/>
    <mergeCell ref="Q7:V7"/>
    <mergeCell ref="W7:AB7"/>
    <mergeCell ref="BM7:BQ7"/>
    <mergeCell ref="AO7:AT7"/>
    <mergeCell ref="AU7:AZ7"/>
    <mergeCell ref="BA7:BF7"/>
    <mergeCell ref="BG7:BL7"/>
    <mergeCell ref="BS7:BX7"/>
    <mergeCell ref="BY7:CD7"/>
    <mergeCell ref="A9:A10"/>
    <mergeCell ref="B9:B10"/>
    <mergeCell ref="C9:C10"/>
    <mergeCell ref="D9:D10"/>
    <mergeCell ref="E9:E10"/>
    <mergeCell ref="F9:F10"/>
    <mergeCell ref="AC7:AH7"/>
    <mergeCell ref="AI7:AN7"/>
    <mergeCell ref="A13:A14"/>
    <mergeCell ref="B13:B14"/>
    <mergeCell ref="C13:C14"/>
    <mergeCell ref="D13:D14"/>
    <mergeCell ref="E13:E14"/>
    <mergeCell ref="F13:F14"/>
    <mergeCell ref="A11:A12"/>
    <mergeCell ref="B11:B12"/>
    <mergeCell ref="C11:C12"/>
    <mergeCell ref="D11:D12"/>
    <mergeCell ref="E11:E12"/>
    <mergeCell ref="F11:F12"/>
    <mergeCell ref="A17:A18"/>
    <mergeCell ref="B17:B18"/>
    <mergeCell ref="C17:C18"/>
    <mergeCell ref="D17:D18"/>
    <mergeCell ref="E17:E18"/>
    <mergeCell ref="F17:F18"/>
    <mergeCell ref="A15:A16"/>
    <mergeCell ref="B15:B16"/>
    <mergeCell ref="C15:C16"/>
    <mergeCell ref="D15:D16"/>
    <mergeCell ref="E15:E16"/>
    <mergeCell ref="F15:F16"/>
    <mergeCell ref="A21:A22"/>
    <mergeCell ref="B21:B22"/>
    <mergeCell ref="C21:C22"/>
    <mergeCell ref="D21:D22"/>
    <mergeCell ref="E21:E22"/>
    <mergeCell ref="F21:F22"/>
    <mergeCell ref="A19:A20"/>
    <mergeCell ref="B19:B20"/>
    <mergeCell ref="C19:C20"/>
    <mergeCell ref="D19:D20"/>
    <mergeCell ref="E19:E20"/>
    <mergeCell ref="F19:F20"/>
    <mergeCell ref="A25:A26"/>
    <mergeCell ref="B25:B26"/>
    <mergeCell ref="C25:C26"/>
    <mergeCell ref="D25:D26"/>
    <mergeCell ref="E25:E26"/>
    <mergeCell ref="F25:F26"/>
    <mergeCell ref="A23:A24"/>
    <mergeCell ref="B23:B24"/>
    <mergeCell ref="C23:C24"/>
    <mergeCell ref="D23:D24"/>
    <mergeCell ref="E23:E24"/>
    <mergeCell ref="F23:F24"/>
    <mergeCell ref="A29:A30"/>
    <mergeCell ref="B29:B30"/>
    <mergeCell ref="C29:C30"/>
    <mergeCell ref="D29:D30"/>
    <mergeCell ref="E29:E30"/>
    <mergeCell ref="F29:F30"/>
    <mergeCell ref="A27:A28"/>
    <mergeCell ref="B27:B28"/>
    <mergeCell ref="C27:C28"/>
    <mergeCell ref="D27:D28"/>
    <mergeCell ref="E27:E28"/>
    <mergeCell ref="F27:F28"/>
    <mergeCell ref="A33:A34"/>
    <mergeCell ref="B33:B34"/>
    <mergeCell ref="C33:C34"/>
    <mergeCell ref="D33:D34"/>
    <mergeCell ref="E33:E34"/>
    <mergeCell ref="F33:F34"/>
    <mergeCell ref="A31:A32"/>
    <mergeCell ref="B31:B32"/>
    <mergeCell ref="C31:C32"/>
    <mergeCell ref="D31:D32"/>
    <mergeCell ref="E31:E32"/>
    <mergeCell ref="F31:F32"/>
    <mergeCell ref="A37:A38"/>
    <mergeCell ref="B37:B38"/>
    <mergeCell ref="C37:C38"/>
    <mergeCell ref="D37:D38"/>
    <mergeCell ref="E37:E38"/>
    <mergeCell ref="F37:F38"/>
    <mergeCell ref="A35:A36"/>
    <mergeCell ref="B35:B36"/>
    <mergeCell ref="C35:C36"/>
    <mergeCell ref="D35:D36"/>
    <mergeCell ref="E35:E36"/>
    <mergeCell ref="F35:F36"/>
    <mergeCell ref="A41:A42"/>
    <mergeCell ref="B41:B42"/>
    <mergeCell ref="C41:C42"/>
    <mergeCell ref="D41:D42"/>
    <mergeCell ref="E41:E42"/>
    <mergeCell ref="F41:F42"/>
    <mergeCell ref="A39:A40"/>
    <mergeCell ref="B39:B40"/>
    <mergeCell ref="C39:C40"/>
    <mergeCell ref="D39:D40"/>
    <mergeCell ref="E39:E40"/>
    <mergeCell ref="F39:F40"/>
    <mergeCell ref="A45:A46"/>
    <mergeCell ref="B45:B46"/>
    <mergeCell ref="C45:C46"/>
    <mergeCell ref="D45:D46"/>
    <mergeCell ref="E45:E46"/>
    <mergeCell ref="F45:F46"/>
    <mergeCell ref="A43:A44"/>
    <mergeCell ref="B43:B44"/>
    <mergeCell ref="C43:C44"/>
    <mergeCell ref="D43:D44"/>
    <mergeCell ref="E43:E44"/>
    <mergeCell ref="F43:F44"/>
    <mergeCell ref="A49:A50"/>
    <mergeCell ref="B49:B50"/>
    <mergeCell ref="C49:C50"/>
    <mergeCell ref="D49:D50"/>
    <mergeCell ref="E49:E50"/>
    <mergeCell ref="F49:F50"/>
    <mergeCell ref="A47:A48"/>
    <mergeCell ref="B47:B48"/>
    <mergeCell ref="C47:C48"/>
    <mergeCell ref="D47:D48"/>
    <mergeCell ref="E47:E48"/>
    <mergeCell ref="F47:F48"/>
    <mergeCell ref="A53:A54"/>
    <mergeCell ref="B53:B54"/>
    <mergeCell ref="C53:C54"/>
    <mergeCell ref="D53:D54"/>
    <mergeCell ref="E53:E54"/>
    <mergeCell ref="F53:F54"/>
    <mergeCell ref="A51:A52"/>
    <mergeCell ref="B51:B52"/>
    <mergeCell ref="C51:C52"/>
    <mergeCell ref="D51:D52"/>
    <mergeCell ref="E51:E52"/>
    <mergeCell ref="F51:F52"/>
    <mergeCell ref="A57:A58"/>
    <mergeCell ref="B57:B58"/>
    <mergeCell ref="C57:C58"/>
    <mergeCell ref="D57:D58"/>
    <mergeCell ref="E57:E58"/>
    <mergeCell ref="F57:F58"/>
    <mergeCell ref="A55:A56"/>
    <mergeCell ref="B55:B56"/>
    <mergeCell ref="C55:C56"/>
    <mergeCell ref="D55:D56"/>
    <mergeCell ref="E55:E56"/>
    <mergeCell ref="F55:F56"/>
    <mergeCell ref="A61:A62"/>
    <mergeCell ref="B61:B62"/>
    <mergeCell ref="C61:C62"/>
    <mergeCell ref="D61:D62"/>
    <mergeCell ref="E61:E62"/>
    <mergeCell ref="F61:F62"/>
    <mergeCell ref="A59:A60"/>
    <mergeCell ref="B59:B60"/>
    <mergeCell ref="C59:C60"/>
    <mergeCell ref="D59:D60"/>
    <mergeCell ref="E59:E60"/>
    <mergeCell ref="F59:F60"/>
    <mergeCell ref="A65:A66"/>
    <mergeCell ref="B65:B66"/>
    <mergeCell ref="C65:C66"/>
    <mergeCell ref="D65:D66"/>
    <mergeCell ref="E65:E66"/>
    <mergeCell ref="F65:F66"/>
    <mergeCell ref="A63:A64"/>
    <mergeCell ref="B63:B64"/>
    <mergeCell ref="C63:C64"/>
    <mergeCell ref="D63:D64"/>
    <mergeCell ref="E63:E64"/>
    <mergeCell ref="F63:F64"/>
    <mergeCell ref="A69:A70"/>
    <mergeCell ref="B69:B70"/>
    <mergeCell ref="C69:C70"/>
    <mergeCell ref="D69:D70"/>
    <mergeCell ref="E69:E70"/>
    <mergeCell ref="F69:F70"/>
    <mergeCell ref="A67:A68"/>
    <mergeCell ref="B67:B68"/>
    <mergeCell ref="C67:C68"/>
    <mergeCell ref="D67:D68"/>
    <mergeCell ref="E67:E68"/>
    <mergeCell ref="F67:F68"/>
    <mergeCell ref="A73:A74"/>
    <mergeCell ref="B73:B74"/>
    <mergeCell ref="C73:C74"/>
    <mergeCell ref="D73:D74"/>
    <mergeCell ref="E73:E74"/>
    <mergeCell ref="F73:F74"/>
    <mergeCell ref="A71:A72"/>
    <mergeCell ref="B71:B72"/>
    <mergeCell ref="C71:C72"/>
    <mergeCell ref="D71:D72"/>
    <mergeCell ref="E71:E72"/>
    <mergeCell ref="F71:F72"/>
    <mergeCell ref="A77:A78"/>
    <mergeCell ref="B77:B78"/>
    <mergeCell ref="C77:C78"/>
    <mergeCell ref="D77:D78"/>
    <mergeCell ref="E77:E78"/>
    <mergeCell ref="F77:F78"/>
    <mergeCell ref="A75:A76"/>
    <mergeCell ref="B75:B76"/>
    <mergeCell ref="C75:C76"/>
    <mergeCell ref="D75:D76"/>
    <mergeCell ref="E75:E76"/>
    <mergeCell ref="F75:F76"/>
    <mergeCell ref="A81:A82"/>
    <mergeCell ref="B81:B82"/>
    <mergeCell ref="C81:C82"/>
    <mergeCell ref="D81:D82"/>
    <mergeCell ref="E81:E82"/>
    <mergeCell ref="F81:F82"/>
    <mergeCell ref="A79:A80"/>
    <mergeCell ref="B79:B80"/>
    <mergeCell ref="C79:C80"/>
    <mergeCell ref="D79:D80"/>
    <mergeCell ref="E79:E80"/>
    <mergeCell ref="F79:F80"/>
    <mergeCell ref="A85:A86"/>
    <mergeCell ref="B85:B86"/>
    <mergeCell ref="C85:C86"/>
    <mergeCell ref="D85:D86"/>
    <mergeCell ref="E85:E86"/>
    <mergeCell ref="F85:F86"/>
    <mergeCell ref="A83:A84"/>
    <mergeCell ref="B83:B84"/>
    <mergeCell ref="C83:C84"/>
    <mergeCell ref="D83:D84"/>
    <mergeCell ref="E83:E84"/>
    <mergeCell ref="F83:F84"/>
    <mergeCell ref="A89:A90"/>
    <mergeCell ref="B89:B90"/>
    <mergeCell ref="C89:C90"/>
    <mergeCell ref="D89:D90"/>
    <mergeCell ref="E89:E90"/>
    <mergeCell ref="F89:F90"/>
    <mergeCell ref="A87:A88"/>
    <mergeCell ref="B87:B88"/>
    <mergeCell ref="C87:C88"/>
    <mergeCell ref="D87:D88"/>
    <mergeCell ref="E87:E88"/>
    <mergeCell ref="F87:F88"/>
    <mergeCell ref="A93:A94"/>
    <mergeCell ref="B93:B94"/>
    <mergeCell ref="C93:C94"/>
    <mergeCell ref="D93:D94"/>
    <mergeCell ref="E93:E94"/>
    <mergeCell ref="F93:F94"/>
    <mergeCell ref="A91:A92"/>
    <mergeCell ref="B91:B92"/>
    <mergeCell ref="C91:C92"/>
    <mergeCell ref="D91:D92"/>
    <mergeCell ref="E91:E92"/>
    <mergeCell ref="F91:F92"/>
    <mergeCell ref="A97:A98"/>
    <mergeCell ref="B97:B98"/>
    <mergeCell ref="C97:C98"/>
    <mergeCell ref="D97:D98"/>
    <mergeCell ref="E97:E98"/>
    <mergeCell ref="F97:F98"/>
    <mergeCell ref="A95:A96"/>
    <mergeCell ref="B95:B96"/>
    <mergeCell ref="C95:C96"/>
    <mergeCell ref="D95:D96"/>
    <mergeCell ref="E95:E96"/>
    <mergeCell ref="F95:F96"/>
    <mergeCell ref="A101:A102"/>
    <mergeCell ref="B101:B102"/>
    <mergeCell ref="C101:C102"/>
    <mergeCell ref="D101:D102"/>
    <mergeCell ref="E101:E102"/>
    <mergeCell ref="F101:F102"/>
    <mergeCell ref="A99:A100"/>
    <mergeCell ref="B99:B100"/>
    <mergeCell ref="C99:C100"/>
    <mergeCell ref="D99:D100"/>
    <mergeCell ref="E99:E100"/>
    <mergeCell ref="F99:F100"/>
    <mergeCell ref="A105:A106"/>
    <mergeCell ref="B105:B106"/>
    <mergeCell ref="C105:C106"/>
    <mergeCell ref="D105:D106"/>
    <mergeCell ref="E105:E106"/>
    <mergeCell ref="F105:F106"/>
    <mergeCell ref="A103:A104"/>
    <mergeCell ref="B103:B104"/>
    <mergeCell ref="C103:C104"/>
    <mergeCell ref="D103:D104"/>
    <mergeCell ref="E103:E104"/>
    <mergeCell ref="F103:F104"/>
    <mergeCell ref="A109:A110"/>
    <mergeCell ref="B109:B110"/>
    <mergeCell ref="C109:C110"/>
    <mergeCell ref="D109:D110"/>
    <mergeCell ref="E109:E110"/>
    <mergeCell ref="F109:F110"/>
    <mergeCell ref="A107:A108"/>
    <mergeCell ref="B107:B108"/>
    <mergeCell ref="C107:C108"/>
    <mergeCell ref="D107:D108"/>
    <mergeCell ref="E107:E108"/>
    <mergeCell ref="F107:F108"/>
    <mergeCell ref="A113:A114"/>
    <mergeCell ref="B113:B114"/>
    <mergeCell ref="C113:C114"/>
    <mergeCell ref="D113:D114"/>
    <mergeCell ref="E113:E114"/>
    <mergeCell ref="F113:F114"/>
    <mergeCell ref="A111:A112"/>
    <mergeCell ref="B111:B112"/>
    <mergeCell ref="C111:C112"/>
    <mergeCell ref="D111:D112"/>
    <mergeCell ref="E111:E112"/>
    <mergeCell ref="F111:F112"/>
    <mergeCell ref="A117:A118"/>
    <mergeCell ref="B117:B118"/>
    <mergeCell ref="C117:C118"/>
    <mergeCell ref="D117:D118"/>
    <mergeCell ref="E117:E118"/>
    <mergeCell ref="F117:F118"/>
    <mergeCell ref="A115:A116"/>
    <mergeCell ref="B115:B116"/>
    <mergeCell ref="C115:C116"/>
    <mergeCell ref="D115:D116"/>
    <mergeCell ref="E115:E116"/>
    <mergeCell ref="F115:F116"/>
    <mergeCell ref="A121:A122"/>
    <mergeCell ref="B121:B122"/>
    <mergeCell ref="C121:C122"/>
    <mergeCell ref="D121:D122"/>
    <mergeCell ref="E121:E122"/>
    <mergeCell ref="F121:F122"/>
    <mergeCell ref="A119:A120"/>
    <mergeCell ref="B119:B120"/>
    <mergeCell ref="C119:C120"/>
    <mergeCell ref="D119:D120"/>
    <mergeCell ref="E119:E120"/>
    <mergeCell ref="F119:F120"/>
    <mergeCell ref="A125:A126"/>
    <mergeCell ref="B125:B126"/>
    <mergeCell ref="C125:C126"/>
    <mergeCell ref="D125:D126"/>
    <mergeCell ref="E125:E126"/>
    <mergeCell ref="F125:F126"/>
    <mergeCell ref="A123:A124"/>
    <mergeCell ref="B123:B124"/>
    <mergeCell ref="C123:C124"/>
    <mergeCell ref="D123:D124"/>
    <mergeCell ref="E123:E124"/>
    <mergeCell ref="F123:F124"/>
    <mergeCell ref="A129:A130"/>
    <mergeCell ref="B129:B130"/>
    <mergeCell ref="C129:C130"/>
    <mergeCell ref="D129:D130"/>
    <mergeCell ref="E129:E130"/>
    <mergeCell ref="F129:F130"/>
    <mergeCell ref="A127:A128"/>
    <mergeCell ref="B127:B128"/>
    <mergeCell ref="C127:C128"/>
    <mergeCell ref="D127:D128"/>
    <mergeCell ref="E127:E128"/>
    <mergeCell ref="F127:F128"/>
    <mergeCell ref="A133:A134"/>
    <mergeCell ref="B133:B134"/>
    <mergeCell ref="C133:C134"/>
    <mergeCell ref="D133:D134"/>
    <mergeCell ref="E133:E134"/>
    <mergeCell ref="F133:F134"/>
    <mergeCell ref="A131:A132"/>
    <mergeCell ref="B131:B132"/>
    <mergeCell ref="C131:C132"/>
    <mergeCell ref="D131:D132"/>
    <mergeCell ref="E131:E132"/>
    <mergeCell ref="F131:F132"/>
    <mergeCell ref="A137:A138"/>
    <mergeCell ref="B137:B138"/>
    <mergeCell ref="C137:C138"/>
    <mergeCell ref="D137:D138"/>
    <mergeCell ref="E137:E138"/>
    <mergeCell ref="F137:F138"/>
    <mergeCell ref="A135:A136"/>
    <mergeCell ref="B135:B136"/>
    <mergeCell ref="C135:C136"/>
    <mergeCell ref="D135:D136"/>
    <mergeCell ref="E135:E136"/>
    <mergeCell ref="F135:F136"/>
    <mergeCell ref="A141:A142"/>
    <mergeCell ref="B141:B142"/>
    <mergeCell ref="C141:C142"/>
    <mergeCell ref="D141:D142"/>
    <mergeCell ref="E141:E142"/>
    <mergeCell ref="F141:F142"/>
    <mergeCell ref="A139:A140"/>
    <mergeCell ref="B139:B140"/>
    <mergeCell ref="C139:C140"/>
    <mergeCell ref="D139:D140"/>
    <mergeCell ref="E139:E140"/>
    <mergeCell ref="F139:F140"/>
    <mergeCell ref="A145:A146"/>
    <mergeCell ref="B145:B146"/>
    <mergeCell ref="C145:C146"/>
    <mergeCell ref="D145:D146"/>
    <mergeCell ref="E145:E146"/>
    <mergeCell ref="F145:F146"/>
    <mergeCell ref="A143:A144"/>
    <mergeCell ref="B143:B144"/>
    <mergeCell ref="C143:C144"/>
    <mergeCell ref="D143:D144"/>
    <mergeCell ref="E143:E144"/>
    <mergeCell ref="F143:F144"/>
    <mergeCell ref="A149:A150"/>
    <mergeCell ref="B149:B150"/>
    <mergeCell ref="C149:C150"/>
    <mergeCell ref="D149:D150"/>
    <mergeCell ref="E149:E150"/>
    <mergeCell ref="F149:F150"/>
    <mergeCell ref="A147:A148"/>
    <mergeCell ref="B147:B148"/>
    <mergeCell ref="C147:C148"/>
    <mergeCell ref="D147:D148"/>
    <mergeCell ref="E147:E148"/>
    <mergeCell ref="F147:F148"/>
    <mergeCell ref="A153:A154"/>
    <mergeCell ref="B153:B154"/>
    <mergeCell ref="C153:C154"/>
    <mergeCell ref="D153:D154"/>
    <mergeCell ref="E153:E154"/>
    <mergeCell ref="F153:F154"/>
    <mergeCell ref="A151:A152"/>
    <mergeCell ref="B151:B152"/>
    <mergeCell ref="C151:C152"/>
    <mergeCell ref="D151:D152"/>
    <mergeCell ref="E151:E152"/>
    <mergeCell ref="F151:F152"/>
    <mergeCell ref="A157:A158"/>
    <mergeCell ref="B157:B158"/>
    <mergeCell ref="C157:C158"/>
    <mergeCell ref="D157:D158"/>
    <mergeCell ref="E157:E158"/>
    <mergeCell ref="F157:F158"/>
    <mergeCell ref="A155:A156"/>
    <mergeCell ref="B155:B156"/>
    <mergeCell ref="C155:C156"/>
    <mergeCell ref="D155:D156"/>
    <mergeCell ref="E155:E156"/>
    <mergeCell ref="F155:F156"/>
    <mergeCell ref="A161:A162"/>
    <mergeCell ref="B161:B162"/>
    <mergeCell ref="C161:C162"/>
    <mergeCell ref="D161:D162"/>
    <mergeCell ref="E161:E162"/>
    <mergeCell ref="F161:F162"/>
    <mergeCell ref="A159:A160"/>
    <mergeCell ref="B159:B160"/>
    <mergeCell ref="C159:C160"/>
    <mergeCell ref="D159:D160"/>
    <mergeCell ref="E159:E160"/>
    <mergeCell ref="F159:F160"/>
    <mergeCell ref="A165:A166"/>
    <mergeCell ref="B165:B166"/>
    <mergeCell ref="C165:C166"/>
    <mergeCell ref="D165:D166"/>
    <mergeCell ref="E165:E166"/>
    <mergeCell ref="F165:F166"/>
    <mergeCell ref="A163:A164"/>
    <mergeCell ref="B163:B164"/>
    <mergeCell ref="C163:C164"/>
    <mergeCell ref="D163:D164"/>
    <mergeCell ref="E163:E164"/>
    <mergeCell ref="F163:F164"/>
    <mergeCell ref="A169:A170"/>
    <mergeCell ref="B169:B170"/>
    <mergeCell ref="C169:C170"/>
    <mergeCell ref="D169:D170"/>
    <mergeCell ref="E169:E170"/>
    <mergeCell ref="F169:F170"/>
    <mergeCell ref="A167:A168"/>
    <mergeCell ref="B167:B168"/>
    <mergeCell ref="C167:C168"/>
    <mergeCell ref="D167:D168"/>
    <mergeCell ref="E167:E168"/>
    <mergeCell ref="F167:F168"/>
    <mergeCell ref="A173:A174"/>
    <mergeCell ref="B173:B174"/>
    <mergeCell ref="C173:C174"/>
    <mergeCell ref="D173:D174"/>
    <mergeCell ref="E173:E174"/>
    <mergeCell ref="F173:F174"/>
    <mergeCell ref="A171:A172"/>
    <mergeCell ref="B171:B172"/>
    <mergeCell ref="C171:C172"/>
    <mergeCell ref="D171:D172"/>
    <mergeCell ref="E171:E172"/>
    <mergeCell ref="F171:F172"/>
    <mergeCell ref="K176:K177"/>
    <mergeCell ref="L176:L177"/>
    <mergeCell ref="C191:F192"/>
    <mergeCell ref="G191:G192"/>
    <mergeCell ref="I191:I199"/>
    <mergeCell ref="C193:F194"/>
    <mergeCell ref="G193:G194"/>
    <mergeCell ref="C195:F197"/>
    <mergeCell ref="G195:G197"/>
    <mergeCell ref="H195:H196"/>
    <mergeCell ref="AQ180:AS180"/>
    <mergeCell ref="AW180:AY180"/>
    <mergeCell ref="BC180:BE180"/>
    <mergeCell ref="BI180:BK180"/>
    <mergeCell ref="Y183:AA183"/>
    <mergeCell ref="AE181:AG181"/>
    <mergeCell ref="AK181:AM181"/>
    <mergeCell ref="AQ181:AS181"/>
    <mergeCell ref="BO180:BQ180"/>
    <mergeCell ref="BU180:BW180"/>
    <mergeCell ref="J195:J196"/>
    <mergeCell ref="M180:O180"/>
    <mergeCell ref="S180:U180"/>
    <mergeCell ref="Y180:AA180"/>
    <mergeCell ref="AE180:AG180"/>
    <mergeCell ref="AK180:AM180"/>
    <mergeCell ref="M183:O183"/>
    <mergeCell ref="S183:U183"/>
    <mergeCell ref="BO181:BQ181"/>
    <mergeCell ref="BU181:BW181"/>
    <mergeCell ref="L180:L189"/>
    <mergeCell ref="O195:O196"/>
    <mergeCell ref="U195:U196"/>
    <mergeCell ref="AA195:AA196"/>
    <mergeCell ref="AG195:AG196"/>
    <mergeCell ref="AM195:AM196"/>
    <mergeCell ref="AS195:AS196"/>
    <mergeCell ref="Y181:AA181"/>
    <mergeCell ref="BU185:BW185"/>
    <mergeCell ref="Y184:AA184"/>
    <mergeCell ref="AE184:AG184"/>
    <mergeCell ref="BC184:BE184"/>
    <mergeCell ref="BI184:BK184"/>
    <mergeCell ref="D208:F208"/>
    <mergeCell ref="M191:M205"/>
    <mergeCell ref="AE185:AG185"/>
    <mergeCell ref="AK185:AM185"/>
    <mergeCell ref="C198:F199"/>
    <mergeCell ref="BO185:BQ185"/>
    <mergeCell ref="CA181:CC181"/>
    <mergeCell ref="M182:O182"/>
    <mergeCell ref="S182:U182"/>
    <mergeCell ref="Y182:AA182"/>
    <mergeCell ref="AE182:AG182"/>
    <mergeCell ref="AK182:AM182"/>
    <mergeCell ref="AQ182:AS182"/>
    <mergeCell ref="AW182:AY182"/>
    <mergeCell ref="M181:O181"/>
    <mergeCell ref="S181:U181"/>
    <mergeCell ref="BC181:BE181"/>
    <mergeCell ref="BI181:BK181"/>
    <mergeCell ref="B212:C212"/>
    <mergeCell ref="D212:F212"/>
    <mergeCell ref="B213:C213"/>
    <mergeCell ref="D213:F213"/>
    <mergeCell ref="B209:C209"/>
    <mergeCell ref="D209:F209"/>
    <mergeCell ref="B210:C210"/>
    <mergeCell ref="D210:F210"/>
    <mergeCell ref="BK195:BK196"/>
    <mergeCell ref="AV211:BW211"/>
    <mergeCell ref="C202:F203"/>
    <mergeCell ref="G202:G203"/>
    <mergeCell ref="I202:I205"/>
    <mergeCell ref="C204:F205"/>
    <mergeCell ref="G204:G205"/>
    <mergeCell ref="B211:C211"/>
    <mergeCell ref="D211:F211"/>
    <mergeCell ref="C200:F201"/>
    <mergeCell ref="G200:G201"/>
    <mergeCell ref="G198:G199"/>
    <mergeCell ref="BQ195:BQ196"/>
    <mergeCell ref="B207:C207"/>
    <mergeCell ref="D207:F207"/>
    <mergeCell ref="B208:C208"/>
    <mergeCell ref="AJ214:AV214"/>
    <mergeCell ref="N176:N179"/>
    <mergeCell ref="M176:M179"/>
    <mergeCell ref="CA184:CC184"/>
    <mergeCell ref="CA183:CC183"/>
    <mergeCell ref="AW184:AY184"/>
    <mergeCell ref="AE183:AG183"/>
    <mergeCell ref="AK183:AM183"/>
    <mergeCell ref="AK184:AM184"/>
    <mergeCell ref="AQ184:AS184"/>
    <mergeCell ref="CA180:CC180"/>
    <mergeCell ref="BO183:BQ183"/>
    <mergeCell ref="BU183:BW183"/>
    <mergeCell ref="AQ183:AS183"/>
    <mergeCell ref="AW183:AY183"/>
    <mergeCell ref="BC183:BE183"/>
    <mergeCell ref="BI183:BK183"/>
    <mergeCell ref="BC182:BE182"/>
    <mergeCell ref="BI182:BK182"/>
    <mergeCell ref="AW181:AY181"/>
    <mergeCell ref="CA185:CC185"/>
    <mergeCell ref="M187:O187"/>
    <mergeCell ref="M188:O188"/>
    <mergeCell ref="AQ185:AS185"/>
    <mergeCell ref="M184:O184"/>
    <mergeCell ref="S184:U184"/>
    <mergeCell ref="K211:AJ211"/>
    <mergeCell ref="BO182:BQ182"/>
    <mergeCell ref="BU182:BW182"/>
    <mergeCell ref="CA182:CC182"/>
    <mergeCell ref="BW195:BW196"/>
    <mergeCell ref="CC195:CC196"/>
    <mergeCell ref="AY195:AY196"/>
    <mergeCell ref="BE195:BE196"/>
    <mergeCell ref="BO184:BQ184"/>
    <mergeCell ref="BU184:BW184"/>
    <mergeCell ref="S185:U185"/>
    <mergeCell ref="Y185:AA185"/>
    <mergeCell ref="AW185:AY185"/>
    <mergeCell ref="BC185:BE185"/>
    <mergeCell ref="BI185:BK185"/>
    <mergeCell ref="M185:O185"/>
    <mergeCell ref="M189:O189"/>
  </mergeCells>
  <dataValidations xWindow="1662" yWindow="569" count="18">
    <dataValidation type="whole" allowBlank="1" showInputMessage="1" showErrorMessage="1" error="Los cambios que se registran en el Plan Anual de Auditorias son de corte mensual, es decir el número máximo de actualizaciones son 12. Por favor verifique el dato introducido." promptTitle="Número de actualización" prompt="Esta Celda pretende recopilar evidencia de los ajustes que se surten en el Plan Anual de Auditorias los cuales puede efectuar directamente la Oficina de Control Interno. La decripción del registro de los cambios queda vinculados a las actas de seguimiento" sqref="AU6" xr:uid="{00000000-0002-0000-0000-000000000000}">
      <formula1>1</formula1>
      <formula2>12</formula2>
    </dataValidation>
    <dataValidation type="whole" allowBlank="1" showInputMessage="1" showErrorMessage="1" error="Para el año solamente se precisa de introducción 4 digitos, por favor vuelve e introduzca la información requerida." promptTitle="Año" prompt="Digitar el año que corresponde al Plan Anual de Auditorias" sqref="C6:J6" xr:uid="{00000000-0002-0000-0000-000001000000}">
      <formula1>2022</formula1>
      <formula2>2032</formula2>
    </dataValidation>
    <dataValidation type="list" allowBlank="1" showInputMessage="1" showErrorMessage="1" error="Por favor elegir una de las opciones señaladas en la lista, no introduccir cambios diferentes" promptTitle="Tipo de Actividad" prompt="Señalar a cual de los cinco (5) roles definidos por la Ley y el DAFP esta actividad" sqref="B9 B11 B13 B15 B17 B19 B21 B23 B25 B27 B29 B31 B33 B35 B37 B39 B41 B173 B171 B169 B167 B165 B163 B161 B159 B157 B155 B153 B151 B149 B147 B145 B143 B141 B139 B137 B135 B133 B131 B129 B127 B125 B123 B121 B119 B117 B115 B113 B111 B109 B107 B105 B103 B101 B99 B97 B95 B93 B91 B89 B87 B85 B83 B81 B79 B77 B75 B73 B71 B69 B67 B65 B63 B61 B59 B57 B55 B53 B51 B49 B47 B43 B45" xr:uid="{00000000-0002-0000-0000-000002000000}">
      <formula1>Sigla</formula1>
    </dataValidation>
    <dataValidation type="whole" allowBlank="1" showInputMessage="1" showErrorMessage="1" error="Por favor solamente usar números cardinales" promptTitle="N°" prompt="Señala el número cardinal el cual corresponde al listado de actividades desplegadas en el Plan Anual de Auditorias. Se introducción el número necesario de actividades por renglones (filas)." sqref="A9:A174" xr:uid="{00000000-0002-0000-0000-000003000000}">
      <formula1>0</formula1>
      <formula2>200</formula2>
    </dataValidation>
    <dataValidation type="textLength" allowBlank="1" showInputMessage="1" showErrorMessage="1" error="En esta casilla esta parametrizada para emplear entre 20 a 2000 caracteres incluyendo los espacios, por favor ajuste el texto por introducir con el anterior patrón." promptTitle="Descripción de la actividad" prompt="Se pretende recopilar los datos de la denominación de la actividad" sqref="C9:C174" xr:uid="{00000000-0002-0000-0000-000004000000}">
      <formula1>20</formula1>
      <formula2>2000</formula2>
    </dataValidation>
    <dataValidation type="textLength" allowBlank="1" showInputMessage="1" showErrorMessage="1" error="En esta casilla esta parametrizada para emplear entre 20 a 5000 caracteres incluyendo los espacios, por favor ajuste el texto por introducir con el anterior patrón." promptTitle="Objetivo" prompt="Introduzca de forma ejecutiva el propósito y el fin destinado en la actividad, y su contraste con la normativa o jurisprudencia." sqref="D9:D174" xr:uid="{00000000-0002-0000-0000-000005000000}">
      <formula1>20</formula1>
      <formula2>5000</formula2>
    </dataValidation>
    <dataValidation type="textLength" allowBlank="1" showInputMessage="1" showErrorMessage="1" error="En esta casilla esta parametrizada para emplear entre 3 a 500 caracteres incluyendo los espacios, por favor ajuste el texto por introducir con el anterior patrón." promptTitle="Periodicidad" prompt="Señalar el número de veces que la actividad debe realizarse la actividad; en algunas ocasiones se puede especificar el corte de la información y los periodos de tiempo que se realiza la actividad." sqref="E9:E174" xr:uid="{00000000-0002-0000-0000-000006000000}">
      <formula1>3</formula1>
      <formula2>500</formula2>
    </dataValidation>
    <dataValidation type="textLength" allowBlank="1" showInputMessage="1" showErrorMessage="1" error="En esta casilla esta parametrizada para emplear entre 3 a 300 caracteres incluyendo los espacios, por favor ajuste el texto por introducir con el anterior patrón." promptTitle="Responsable" prompt="Señalar el primer nombre y primer apellido de la persona a cargo de la actividad; en algunos casos que sea una actividad para todos los miembros de la OCI, se puede emplear el vocablo &quot;Todos&quot;" sqref="F9:F174" xr:uid="{00000000-0002-0000-0000-000007000000}">
      <formula1>3</formula1>
      <formula2>300</formula2>
    </dataValidation>
    <dataValidation type="list" allowBlank="1" showInputMessage="1" showErrorMessage="1" sqref="W6:AF6" xr:uid="{00000000-0002-0000-0000-000008000000}">
      <formula1>Fecha</formula1>
    </dataValidation>
    <dataValidation type="date" allowBlank="1" showInputMessage="1" showErrorMessage="1" error="Por favor introducir la fecha en formato dd/mm/aaaa" promptTitle="Última fecha de actualización" prompt="Digitar la fecha que corresponde a la última actualización surtida en el Plan Anual de Auditorias, la cual correspondera al número de la misma actualización surtida." sqref="BG6" xr:uid="{00000000-0002-0000-0000-000009000000}">
      <formula1>44562</formula1>
      <formula2>48579</formula2>
    </dataValidation>
    <dataValidation type="whole" allowBlank="1" showInputMessage="1" showErrorMessage="1" error="Emplear unicamente numeros cardinales" promptTitle="Obj. Plan Acción #" prompt="Señalar el número del objetivo del plan de acción al que dicha actividad corresponde con el plan anual de auditorías, su propósito de identificación es para armonizar dichos planes y generar reportes más expeditamente" sqref="G9:G174" xr:uid="{00000000-0002-0000-0000-00000A000000}">
      <formula1>1</formula1>
      <formula2>20</formula2>
    </dataValidation>
    <dataValidation allowBlank="1" showInputMessage="1" showErrorMessage="1" promptTitle="No. Producto Planeado/ejecutado" prompt="Es un contador número, en el cual recopila la suma de número de productos que fueron planeadas/ejecutadas en la vigencia (columnas K a CD). Esta celda No debe ser modificada por el usuario. Puede ver actividades que no ponderen para el plan de acción." sqref="H9:H174" xr:uid="{00000000-0002-0000-0000-00000B000000}"/>
    <dataValidation allowBlank="1" showInputMessage="1" showErrorMessage="1" promptTitle="Estado" prompt="En las columnas K a CD se registro el avance por semana de las actividades frente a la planeación destinada. En el caso del planear, las semanas se señalan de color negro, para la ejecución se resaltan en color gris" sqref="J9:J174" xr:uid="{00000000-0002-0000-0000-00000C000000}"/>
    <dataValidation allowBlank="1" showInputMessage="1" showErrorMessage="1" promptTitle="Planeación por semanas" prompt="En estas casillas se marca la planeación y ejecución por semanas de las actividades desplegadas en el Plan Anual de Auditorias. Para las filas de Planeado se rellena las celdas de color negro, para las filas de ejecutado se rellena con color gris." sqref="BY9:CB174 BS9:BV174 BM9:BP174 BG9:BJ174 BA9:BD174 AU9:AX174 AO9:AR174 AI9:AL174 AC9:AF174 W9:Z174 K9:N174 Q9:T174" xr:uid="{00000000-0002-0000-0000-00000D000000}"/>
    <dataValidation allowBlank="1" showInputMessage="1" showErrorMessage="1" promptTitle="Registro númerico avance" prompt="En dichas celdas se registra el número de entregables (planeado) por meses y tambien se registra el resultado alcanzado (ejecutado), las celdas de color morado son para informes/productos, las celdas de color naranja son para informes ejecutivos." sqref="O9:P174 U9:V174 AA9:AB174 AG9:AH174 AM9:AN174 AS9:AT174 AY9:AZ174 BE9:BF174 BK9:BL174 BQ9:BR174 BW9:BX174 CC9:CD174" xr:uid="{00000000-0002-0000-0000-00000E000000}"/>
    <dataValidation allowBlank="1" showInputMessage="1" showErrorMessage="1" promptTitle="Control Manual de productos" prompt="Para efectos de comparación, los valores insertados manualmente corresponden con las metas de productos asigandas en el plan de acción, lo anterior para efectos de control estadistíco." sqref="K191:K204" xr:uid="{00000000-0002-0000-0000-00000F000000}"/>
    <dataValidation allowBlank="1" showInputMessage="1" showErrorMessage="1" promptTitle="Parámetros de resultados" prompt="En estas celdas se registra de forma automática el avance acumulado del plan anual de auditorias, frente a la información que se registra en la sección de planeación y ejecución de las actividades mes por mes." sqref="H191:J205" xr:uid="{00000000-0002-0000-0000-000010000000}"/>
    <dataValidation allowBlank="1" showInputMessage="1" showErrorMessage="1" promptTitle="Resultados de avance mensual" prompt="En esta sección, se registra el avance mes por mes de los productos trazadores del plan anual de auditorias frente a los compromisos previos del plan de acción." sqref="N191:CD205" xr:uid="{00000000-0002-0000-0000-000011000000}"/>
  </dataValidations>
  <printOptions horizontalCentered="1"/>
  <pageMargins left="0.15748031496062992" right="0.15748031496062992" top="0.47244094488188981" bottom="0.27559055118110237" header="0.31496062992125984" footer="0.15748031496062992"/>
  <pageSetup scale="44" fitToHeight="0" orientation="landscape" r:id="rId1"/>
  <headerFooter>
    <oddFooter>&amp;RPágina &amp;P de &amp;N</oddFooter>
  </headerFooter>
  <rowBreaks count="5" manualBreakCount="5">
    <brk id="32" max="81" man="1"/>
    <brk id="53" max="81" man="1"/>
    <brk id="76" max="81" man="1"/>
    <brk id="100" max="81" man="1"/>
    <brk id="128" max="8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16"/>
  <sheetViews>
    <sheetView tabSelected="1" view="pageBreakPreview" zoomScaleNormal="90" zoomScaleSheetLayoutView="100" workbookViewId="0">
      <selection activeCell="A4" sqref="A4:U4"/>
    </sheetView>
  </sheetViews>
  <sheetFormatPr baseColWidth="10" defaultColWidth="10.85546875" defaultRowHeight="12.75" outlineLevelRow="2" x14ac:dyDescent="0.2"/>
  <cols>
    <col min="1" max="9" width="5.7109375" style="2" customWidth="1"/>
    <col min="10" max="21" width="6.5703125" style="2" customWidth="1"/>
    <col min="22" max="217" width="10.85546875" style="2"/>
    <col min="218" max="218" width="2.28515625" style="2" customWidth="1"/>
    <col min="219" max="219" width="5.7109375" style="2" customWidth="1"/>
    <col min="220" max="220" width="4.7109375" style="2" customWidth="1"/>
    <col min="221" max="221" width="11.85546875" style="2" customWidth="1"/>
    <col min="222" max="222" width="39.28515625" style="2" customWidth="1"/>
    <col min="223" max="228" width="6.7109375" style="2" customWidth="1"/>
    <col min="229" max="229" width="9.85546875" style="2" customWidth="1"/>
    <col min="230" max="230" width="5.28515625" style="2" customWidth="1"/>
    <col min="231" max="231" width="7.85546875" style="2" customWidth="1"/>
    <col min="232" max="234" width="6.7109375" style="2" customWidth="1"/>
    <col min="235" max="237" width="10.85546875" style="2"/>
    <col min="238" max="238" width="10.28515625" style="2" customWidth="1"/>
    <col min="239" max="16384" width="10.85546875" style="2"/>
  </cols>
  <sheetData>
    <row r="1" spans="1:22" ht="26.45" customHeight="1" thickBot="1" x14ac:dyDescent="0.3">
      <c r="A1" s="411" t="s">
        <v>0</v>
      </c>
      <c r="B1" s="411"/>
      <c r="C1" s="411"/>
      <c r="D1" s="411"/>
      <c r="E1" s="411"/>
      <c r="F1" s="411"/>
      <c r="G1" s="414" t="s">
        <v>1</v>
      </c>
      <c r="H1" s="414"/>
      <c r="I1" s="414"/>
      <c r="J1" s="414"/>
      <c r="K1" s="414"/>
      <c r="L1" s="414"/>
      <c r="M1" s="414"/>
      <c r="N1" s="414"/>
      <c r="O1" s="414"/>
      <c r="P1" s="414"/>
      <c r="Q1" s="413" t="s">
        <v>2</v>
      </c>
      <c r="R1" s="413"/>
      <c r="S1" s="413"/>
      <c r="T1" s="413"/>
      <c r="U1" s="413"/>
      <c r="V1" s="125"/>
    </row>
    <row r="2" spans="1:22" ht="26.45" customHeight="1" thickBot="1" x14ac:dyDescent="0.3">
      <c r="A2" s="411"/>
      <c r="B2" s="411"/>
      <c r="C2" s="411"/>
      <c r="D2" s="411"/>
      <c r="E2" s="411"/>
      <c r="F2" s="411"/>
      <c r="G2" s="415" t="s">
        <v>3</v>
      </c>
      <c r="H2" s="415"/>
      <c r="I2" s="415"/>
      <c r="J2" s="415"/>
      <c r="K2" s="415"/>
      <c r="L2" s="415"/>
      <c r="M2" s="415"/>
      <c r="N2" s="415"/>
      <c r="O2" s="415"/>
      <c r="P2" s="415"/>
      <c r="Q2" s="413"/>
      <c r="R2" s="413"/>
      <c r="S2" s="413"/>
      <c r="T2" s="413"/>
      <c r="U2" s="413"/>
      <c r="V2" s="125"/>
    </row>
    <row r="3" spans="1:22" ht="15" customHeight="1" thickBot="1" x14ac:dyDescent="0.25">
      <c r="A3" s="410" t="s">
        <v>107</v>
      </c>
      <c r="B3" s="411"/>
      <c r="C3" s="411"/>
      <c r="D3" s="411"/>
      <c r="E3" s="411"/>
      <c r="F3" s="411"/>
      <c r="G3" s="410" t="s">
        <v>108</v>
      </c>
      <c r="H3" s="411"/>
      <c r="I3" s="411"/>
      <c r="J3" s="411"/>
      <c r="K3" s="411"/>
      <c r="L3" s="411"/>
      <c r="M3" s="411"/>
      <c r="N3" s="411"/>
      <c r="O3" s="411"/>
      <c r="P3" s="411"/>
      <c r="Q3" s="412" t="s">
        <v>6</v>
      </c>
      <c r="R3" s="412"/>
      <c r="S3" s="412"/>
      <c r="T3" s="412"/>
      <c r="U3" s="412"/>
    </row>
    <row r="4" spans="1:22" ht="6" customHeight="1" thickBot="1" x14ac:dyDescent="0.25">
      <c r="A4" s="436"/>
      <c r="B4" s="437"/>
      <c r="C4" s="437"/>
      <c r="D4" s="437"/>
      <c r="E4" s="437"/>
      <c r="F4" s="437"/>
      <c r="G4" s="437"/>
      <c r="H4" s="437"/>
      <c r="I4" s="437"/>
      <c r="J4" s="437"/>
      <c r="K4" s="437"/>
      <c r="L4" s="437"/>
      <c r="M4" s="437"/>
      <c r="N4" s="437"/>
      <c r="O4" s="437"/>
      <c r="P4" s="437"/>
      <c r="Q4" s="437"/>
      <c r="R4" s="437"/>
      <c r="S4" s="437"/>
      <c r="T4" s="437"/>
      <c r="U4" s="438"/>
    </row>
    <row r="5" spans="1:22" ht="17.25" thickBot="1" x14ac:dyDescent="0.25">
      <c r="A5" s="410" t="s">
        <v>86</v>
      </c>
      <c r="B5" s="410"/>
      <c r="C5" s="410"/>
      <c r="D5" s="410"/>
      <c r="E5" s="410"/>
      <c r="F5" s="410"/>
      <c r="G5" s="410"/>
      <c r="H5" s="410"/>
      <c r="I5" s="410"/>
      <c r="J5" s="410"/>
      <c r="K5" s="410"/>
      <c r="L5" s="410"/>
      <c r="M5" s="410"/>
      <c r="N5" s="410"/>
      <c r="O5" s="410"/>
      <c r="P5" s="410"/>
      <c r="Q5" s="410"/>
      <c r="R5" s="410"/>
      <c r="S5" s="410"/>
      <c r="T5" s="410"/>
      <c r="U5" s="410"/>
    </row>
    <row r="6" spans="1:22" ht="6.6" customHeight="1" thickBot="1" x14ac:dyDescent="0.25">
      <c r="A6" s="436"/>
      <c r="B6" s="437"/>
      <c r="C6" s="437"/>
      <c r="D6" s="437"/>
      <c r="E6" s="437"/>
      <c r="F6" s="437"/>
      <c r="G6" s="437"/>
      <c r="H6" s="437"/>
      <c r="I6" s="437"/>
      <c r="J6" s="437"/>
      <c r="K6" s="437"/>
      <c r="L6" s="437"/>
      <c r="M6" s="437"/>
      <c r="N6" s="437"/>
      <c r="O6" s="437"/>
      <c r="P6" s="437"/>
      <c r="Q6" s="437"/>
      <c r="R6" s="437"/>
      <c r="S6" s="437"/>
      <c r="T6" s="437"/>
      <c r="U6" s="438"/>
    </row>
    <row r="7" spans="1:22" ht="51" customHeight="1" thickBot="1" x14ac:dyDescent="0.25">
      <c r="A7" s="407" t="str">
        <f>+CONCATENATE("ASISTENCIA A COMITÉS Y/O REUNIONES OCI ", 'Plan Auditorias CI'!C6," 
RELACIONADAS CON LAS ACTIVIDADES DEL PLAN ANUAL DE AUDITORIA")</f>
        <v>ASISTENCIA A COMITÉS Y/O REUNIONES OCI  
RELACIONADAS CON LAS ACTIVIDADES DEL PLAN ANUAL DE AUDITORIA</v>
      </c>
      <c r="B7" s="408"/>
      <c r="C7" s="408"/>
      <c r="D7" s="408"/>
      <c r="E7" s="408"/>
      <c r="F7" s="408"/>
      <c r="G7" s="408"/>
      <c r="H7" s="408"/>
      <c r="I7" s="408"/>
      <c r="J7" s="408"/>
      <c r="K7" s="408"/>
      <c r="L7" s="408"/>
      <c r="M7" s="408"/>
      <c r="N7" s="408"/>
      <c r="O7" s="408"/>
      <c r="P7" s="408"/>
      <c r="Q7" s="408"/>
      <c r="R7" s="408"/>
      <c r="S7" s="408"/>
      <c r="T7" s="408"/>
      <c r="U7" s="409"/>
    </row>
    <row r="8" spans="1:22" ht="17.25" thickBot="1" x14ac:dyDescent="0.35">
      <c r="A8" s="419" t="s">
        <v>87</v>
      </c>
      <c r="B8" s="420"/>
      <c r="C8" s="420"/>
      <c r="D8" s="420"/>
      <c r="E8" s="420"/>
      <c r="F8" s="420"/>
      <c r="G8" s="420"/>
      <c r="H8" s="420"/>
      <c r="I8" s="420"/>
      <c r="J8" s="420"/>
      <c r="K8" s="420"/>
      <c r="L8" s="420"/>
      <c r="M8" s="420"/>
      <c r="N8" s="420"/>
      <c r="O8" s="420"/>
      <c r="P8" s="420"/>
      <c r="Q8" s="420"/>
      <c r="R8" s="420"/>
      <c r="S8" s="420"/>
      <c r="T8" s="420"/>
      <c r="U8" s="421"/>
    </row>
    <row r="9" spans="1:22" ht="7.9" customHeight="1" thickBot="1" x14ac:dyDescent="0.35">
      <c r="A9" s="439"/>
      <c r="B9" s="440"/>
      <c r="C9" s="440"/>
      <c r="D9" s="440"/>
      <c r="E9" s="440"/>
      <c r="F9" s="440"/>
      <c r="G9" s="440"/>
      <c r="H9" s="440"/>
      <c r="I9" s="440"/>
      <c r="J9" s="440"/>
      <c r="K9" s="440"/>
      <c r="L9" s="440"/>
      <c r="M9" s="440"/>
      <c r="N9" s="440"/>
      <c r="O9" s="440"/>
      <c r="P9" s="440"/>
      <c r="Q9" s="440"/>
      <c r="R9" s="440"/>
      <c r="S9" s="440"/>
      <c r="T9" s="440"/>
      <c r="U9" s="441"/>
    </row>
    <row r="10" spans="1:22" ht="15.75" x14ac:dyDescent="0.25">
      <c r="A10" s="451" t="s">
        <v>88</v>
      </c>
      <c r="B10" s="452"/>
      <c r="C10" s="452"/>
      <c r="D10" s="452"/>
      <c r="E10" s="452"/>
      <c r="F10" s="452"/>
      <c r="G10" s="452"/>
      <c r="H10" s="452"/>
      <c r="I10" s="452"/>
      <c r="J10" s="452"/>
      <c r="K10" s="452"/>
      <c r="L10" s="452"/>
      <c r="M10" s="452"/>
      <c r="N10" s="452"/>
      <c r="O10" s="452"/>
      <c r="P10" s="452"/>
      <c r="Q10" s="452"/>
      <c r="R10" s="452"/>
      <c r="S10" s="452"/>
      <c r="T10" s="452"/>
      <c r="U10" s="453"/>
    </row>
    <row r="11" spans="1:22" ht="15.75" x14ac:dyDescent="0.25">
      <c r="A11" s="460" t="s">
        <v>89</v>
      </c>
      <c r="B11" s="452"/>
      <c r="C11" s="452"/>
      <c r="D11" s="452"/>
      <c r="E11" s="452"/>
      <c r="F11" s="452"/>
      <c r="G11" s="452"/>
      <c r="H11" s="452"/>
      <c r="I11" s="452"/>
      <c r="J11" s="452"/>
      <c r="K11" s="452"/>
      <c r="L11" s="452"/>
      <c r="M11" s="452"/>
      <c r="N11" s="452"/>
      <c r="O11" s="452"/>
      <c r="P11" s="452"/>
      <c r="Q11" s="452"/>
      <c r="R11" s="452"/>
      <c r="S11" s="452"/>
      <c r="T11" s="452"/>
      <c r="U11" s="453"/>
    </row>
    <row r="12" spans="1:22" ht="16.5" thickBot="1" x14ac:dyDescent="0.3">
      <c r="A12" s="454" t="s">
        <v>89</v>
      </c>
      <c r="B12" s="455"/>
      <c r="C12" s="455"/>
      <c r="D12" s="455"/>
      <c r="E12" s="455"/>
      <c r="F12" s="455"/>
      <c r="G12" s="455"/>
      <c r="H12" s="455"/>
      <c r="I12" s="455"/>
      <c r="J12" s="455"/>
      <c r="K12" s="455"/>
      <c r="L12" s="455"/>
      <c r="M12" s="455"/>
      <c r="N12" s="455"/>
      <c r="O12" s="455"/>
      <c r="P12" s="455"/>
      <c r="Q12" s="455"/>
      <c r="R12" s="455"/>
      <c r="S12" s="455"/>
      <c r="T12" s="455"/>
      <c r="U12" s="456"/>
    </row>
    <row r="13" spans="1:22" ht="7.9" customHeight="1" thickBot="1" x14ac:dyDescent="0.35">
      <c r="A13" s="442"/>
      <c r="B13" s="443"/>
      <c r="C13" s="443"/>
      <c r="D13" s="443"/>
      <c r="E13" s="443"/>
      <c r="F13" s="443"/>
      <c r="G13" s="443"/>
      <c r="H13" s="443"/>
      <c r="I13" s="443"/>
      <c r="J13" s="443"/>
      <c r="K13" s="443"/>
      <c r="L13" s="443"/>
      <c r="M13" s="443"/>
      <c r="N13" s="443"/>
      <c r="O13" s="443"/>
      <c r="P13" s="443"/>
      <c r="Q13" s="443"/>
      <c r="R13" s="443"/>
      <c r="S13" s="443"/>
      <c r="T13" s="443"/>
      <c r="U13" s="444"/>
    </row>
    <row r="14" spans="1:22" ht="14.1" customHeight="1" thickBot="1" x14ac:dyDescent="0.35">
      <c r="A14" s="419" t="s">
        <v>90</v>
      </c>
      <c r="B14" s="420"/>
      <c r="C14" s="420"/>
      <c r="D14" s="420"/>
      <c r="E14" s="420"/>
      <c r="F14" s="420"/>
      <c r="G14" s="420"/>
      <c r="H14" s="420"/>
      <c r="I14" s="420"/>
      <c r="J14" s="420"/>
      <c r="K14" s="420"/>
      <c r="L14" s="420"/>
      <c r="M14" s="420"/>
      <c r="N14" s="420"/>
      <c r="O14" s="420"/>
      <c r="P14" s="420"/>
      <c r="Q14" s="420"/>
      <c r="R14" s="420"/>
      <c r="S14" s="420"/>
      <c r="T14" s="420"/>
      <c r="U14" s="421"/>
    </row>
    <row r="15" spans="1:22" ht="16.5" thickBot="1" x14ac:dyDescent="0.3">
      <c r="A15" s="457" t="s">
        <v>91</v>
      </c>
      <c r="B15" s="458"/>
      <c r="C15" s="458"/>
      <c r="D15" s="458"/>
      <c r="E15" s="458"/>
      <c r="F15" s="458"/>
      <c r="G15" s="458"/>
      <c r="H15" s="458"/>
      <c r="I15" s="458"/>
      <c r="J15" s="458"/>
      <c r="K15" s="458"/>
      <c r="L15" s="458"/>
      <c r="M15" s="458"/>
      <c r="N15" s="458"/>
      <c r="O15" s="458"/>
      <c r="P15" s="458"/>
      <c r="Q15" s="458"/>
      <c r="R15" s="458"/>
      <c r="S15" s="458"/>
      <c r="T15" s="458"/>
      <c r="U15" s="459"/>
    </row>
    <row r="16" spans="1:22" ht="70.5" customHeight="1" thickBot="1" x14ac:dyDescent="0.25">
      <c r="A16" s="200" t="s">
        <v>92</v>
      </c>
      <c r="B16" s="428" t="s">
        <v>93</v>
      </c>
      <c r="C16" s="429"/>
      <c r="D16" s="429"/>
      <c r="E16" s="429"/>
      <c r="F16" s="429"/>
      <c r="G16" s="429"/>
      <c r="H16" s="429"/>
      <c r="I16" s="430"/>
      <c r="J16" s="201" t="s">
        <v>15</v>
      </c>
      <c r="K16" s="201" t="s">
        <v>16</v>
      </c>
      <c r="L16" s="201" t="s">
        <v>17</v>
      </c>
      <c r="M16" s="201" t="s">
        <v>18</v>
      </c>
      <c r="N16" s="201" t="s">
        <v>19</v>
      </c>
      <c r="O16" s="201" t="s">
        <v>20</v>
      </c>
      <c r="P16" s="201" t="s">
        <v>21</v>
      </c>
      <c r="Q16" s="201" t="s">
        <v>22</v>
      </c>
      <c r="R16" s="201" t="s">
        <v>23</v>
      </c>
      <c r="S16" s="201" t="s">
        <v>24</v>
      </c>
      <c r="T16" s="201" t="s">
        <v>25</v>
      </c>
      <c r="U16" s="202" t="s">
        <v>26</v>
      </c>
    </row>
    <row r="17" spans="1:22" ht="15.75" x14ac:dyDescent="0.2">
      <c r="A17" s="203">
        <v>1</v>
      </c>
      <c r="B17" s="422"/>
      <c r="C17" s="423"/>
      <c r="D17" s="423"/>
      <c r="E17" s="423"/>
      <c r="F17" s="423"/>
      <c r="G17" s="423"/>
      <c r="H17" s="423"/>
      <c r="I17" s="424"/>
      <c r="J17" s="204"/>
      <c r="K17" s="204"/>
      <c r="L17" s="204"/>
      <c r="M17" s="204"/>
      <c r="N17" s="204"/>
      <c r="O17" s="204"/>
      <c r="P17" s="204"/>
      <c r="Q17" s="204"/>
      <c r="R17" s="204"/>
      <c r="S17" s="204"/>
      <c r="T17" s="204"/>
      <c r="U17" s="205"/>
    </row>
    <row r="18" spans="1:22" ht="15.75" x14ac:dyDescent="0.2">
      <c r="A18" s="206">
        <v>2</v>
      </c>
      <c r="B18" s="416"/>
      <c r="C18" s="417"/>
      <c r="D18" s="417"/>
      <c r="E18" s="417"/>
      <c r="F18" s="417"/>
      <c r="G18" s="417"/>
      <c r="H18" s="417"/>
      <c r="I18" s="418"/>
      <c r="J18" s="207"/>
      <c r="K18" s="207"/>
      <c r="L18" s="207"/>
      <c r="M18" s="207"/>
      <c r="N18" s="207"/>
      <c r="O18" s="207"/>
      <c r="P18" s="207"/>
      <c r="Q18" s="207"/>
      <c r="R18" s="207"/>
      <c r="S18" s="207"/>
      <c r="T18" s="207"/>
      <c r="U18" s="208"/>
    </row>
    <row r="19" spans="1:22" ht="16.5" x14ac:dyDescent="0.3">
      <c r="A19" s="206">
        <v>3</v>
      </c>
      <c r="B19" s="416"/>
      <c r="C19" s="417"/>
      <c r="D19" s="417"/>
      <c r="E19" s="417"/>
      <c r="F19" s="417"/>
      <c r="G19" s="417"/>
      <c r="H19" s="417"/>
      <c r="I19" s="418"/>
      <c r="J19" s="207"/>
      <c r="K19" s="207"/>
      <c r="L19" s="207"/>
      <c r="M19" s="207"/>
      <c r="N19" s="207"/>
      <c r="O19" s="207"/>
      <c r="P19" s="207"/>
      <c r="Q19" s="207"/>
      <c r="R19" s="207"/>
      <c r="S19" s="207"/>
      <c r="T19" s="207"/>
      <c r="U19" s="208"/>
      <c r="V19" s="3"/>
    </row>
    <row r="20" spans="1:22" ht="16.5" x14ac:dyDescent="0.3">
      <c r="A20" s="206">
        <v>4</v>
      </c>
      <c r="B20" s="416"/>
      <c r="C20" s="417"/>
      <c r="D20" s="417"/>
      <c r="E20" s="417"/>
      <c r="F20" s="417"/>
      <c r="G20" s="417"/>
      <c r="H20" s="417"/>
      <c r="I20" s="418"/>
      <c r="J20" s="207"/>
      <c r="K20" s="207"/>
      <c r="L20" s="207"/>
      <c r="M20" s="207"/>
      <c r="N20" s="207"/>
      <c r="O20" s="207"/>
      <c r="P20" s="207"/>
      <c r="Q20" s="207"/>
      <c r="R20" s="207"/>
      <c r="S20" s="207"/>
      <c r="T20" s="207"/>
      <c r="U20" s="208"/>
      <c r="V20" s="3"/>
    </row>
    <row r="21" spans="1:22" ht="15.75" x14ac:dyDescent="0.2">
      <c r="A21" s="206">
        <v>5</v>
      </c>
      <c r="B21" s="416"/>
      <c r="C21" s="417"/>
      <c r="D21" s="417"/>
      <c r="E21" s="417"/>
      <c r="F21" s="417"/>
      <c r="G21" s="417"/>
      <c r="H21" s="417"/>
      <c r="I21" s="418"/>
      <c r="J21" s="207"/>
      <c r="K21" s="207"/>
      <c r="L21" s="207"/>
      <c r="M21" s="207"/>
      <c r="N21" s="207"/>
      <c r="O21" s="207"/>
      <c r="P21" s="207"/>
      <c r="Q21" s="207"/>
      <c r="R21" s="207"/>
      <c r="S21" s="207"/>
      <c r="T21" s="207"/>
      <c r="U21" s="208"/>
    </row>
    <row r="22" spans="1:22" ht="15.75" x14ac:dyDescent="0.2">
      <c r="A22" s="206">
        <v>6</v>
      </c>
      <c r="B22" s="416"/>
      <c r="C22" s="417"/>
      <c r="D22" s="417"/>
      <c r="E22" s="417"/>
      <c r="F22" s="417"/>
      <c r="G22" s="417"/>
      <c r="H22" s="417"/>
      <c r="I22" s="418"/>
      <c r="J22" s="207"/>
      <c r="K22" s="207"/>
      <c r="L22" s="207"/>
      <c r="M22" s="207"/>
      <c r="N22" s="207"/>
      <c r="O22" s="207"/>
      <c r="P22" s="207"/>
      <c r="Q22" s="207"/>
      <c r="R22" s="207"/>
      <c r="S22" s="207"/>
      <c r="T22" s="207"/>
      <c r="U22" s="208"/>
    </row>
    <row r="23" spans="1:22" ht="15.75" x14ac:dyDescent="0.2">
      <c r="A23" s="206">
        <v>7</v>
      </c>
      <c r="B23" s="416"/>
      <c r="C23" s="417"/>
      <c r="D23" s="417"/>
      <c r="E23" s="417"/>
      <c r="F23" s="417"/>
      <c r="G23" s="417"/>
      <c r="H23" s="417"/>
      <c r="I23" s="418"/>
      <c r="J23" s="207"/>
      <c r="K23" s="207"/>
      <c r="L23" s="207"/>
      <c r="M23" s="207"/>
      <c r="N23" s="209"/>
      <c r="O23" s="207"/>
      <c r="P23" s="207"/>
      <c r="Q23" s="207"/>
      <c r="R23" s="207"/>
      <c r="S23" s="207"/>
      <c r="T23" s="207"/>
      <c r="U23" s="208"/>
    </row>
    <row r="24" spans="1:22" ht="15.75" x14ac:dyDescent="0.2">
      <c r="A24" s="206">
        <v>8</v>
      </c>
      <c r="B24" s="416"/>
      <c r="C24" s="417"/>
      <c r="D24" s="417"/>
      <c r="E24" s="417"/>
      <c r="F24" s="417"/>
      <c r="G24" s="417"/>
      <c r="H24" s="417"/>
      <c r="I24" s="418"/>
      <c r="J24" s="207"/>
      <c r="K24" s="207"/>
      <c r="L24" s="207"/>
      <c r="M24" s="207"/>
      <c r="N24" s="207"/>
      <c r="O24" s="207"/>
      <c r="P24" s="207"/>
      <c r="Q24" s="207"/>
      <c r="R24" s="207"/>
      <c r="S24" s="207"/>
      <c r="T24" s="207"/>
      <c r="U24" s="208"/>
    </row>
    <row r="25" spans="1:22" ht="15.75" x14ac:dyDescent="0.2">
      <c r="A25" s="206">
        <v>9</v>
      </c>
      <c r="B25" s="416"/>
      <c r="C25" s="417"/>
      <c r="D25" s="417"/>
      <c r="E25" s="417"/>
      <c r="F25" s="417"/>
      <c r="G25" s="417"/>
      <c r="H25" s="417"/>
      <c r="I25" s="418"/>
      <c r="J25" s="207"/>
      <c r="K25" s="207"/>
      <c r="L25" s="207"/>
      <c r="M25" s="207"/>
      <c r="N25" s="207"/>
      <c r="O25" s="207"/>
      <c r="P25" s="207"/>
      <c r="Q25" s="207"/>
      <c r="R25" s="207"/>
      <c r="S25" s="207"/>
      <c r="T25" s="207"/>
      <c r="U25" s="208"/>
    </row>
    <row r="26" spans="1:22" ht="15.75" x14ac:dyDescent="0.2">
      <c r="A26" s="206">
        <v>10</v>
      </c>
      <c r="B26" s="416"/>
      <c r="C26" s="417"/>
      <c r="D26" s="417"/>
      <c r="E26" s="417"/>
      <c r="F26" s="417"/>
      <c r="G26" s="417"/>
      <c r="H26" s="417"/>
      <c r="I26" s="418"/>
      <c r="J26" s="207"/>
      <c r="K26" s="207"/>
      <c r="L26" s="207"/>
      <c r="M26" s="207"/>
      <c r="N26" s="207"/>
      <c r="O26" s="207"/>
      <c r="P26" s="207"/>
      <c r="Q26" s="207"/>
      <c r="R26" s="207"/>
      <c r="S26" s="207"/>
      <c r="T26" s="207"/>
      <c r="U26" s="208"/>
    </row>
    <row r="27" spans="1:22" ht="15.75" x14ac:dyDescent="0.2">
      <c r="A27" s="206">
        <v>11</v>
      </c>
      <c r="B27" s="416"/>
      <c r="C27" s="417"/>
      <c r="D27" s="417"/>
      <c r="E27" s="417"/>
      <c r="F27" s="417"/>
      <c r="G27" s="417"/>
      <c r="H27" s="417"/>
      <c r="I27" s="418"/>
      <c r="J27" s="207"/>
      <c r="K27" s="207"/>
      <c r="L27" s="207"/>
      <c r="M27" s="207"/>
      <c r="N27" s="207"/>
      <c r="O27" s="207"/>
      <c r="P27" s="207"/>
      <c r="Q27" s="207"/>
      <c r="R27" s="207"/>
      <c r="S27" s="207"/>
      <c r="T27" s="207"/>
      <c r="U27" s="208"/>
    </row>
    <row r="28" spans="1:22" ht="16.5" x14ac:dyDescent="0.2">
      <c r="A28" s="206">
        <v>12</v>
      </c>
      <c r="B28" s="416"/>
      <c r="C28" s="417"/>
      <c r="D28" s="417"/>
      <c r="E28" s="417"/>
      <c r="F28" s="417"/>
      <c r="G28" s="417"/>
      <c r="H28" s="417"/>
      <c r="I28" s="418"/>
      <c r="J28" s="207"/>
      <c r="K28" s="207"/>
      <c r="L28" s="210"/>
      <c r="M28" s="207"/>
      <c r="N28" s="207"/>
      <c r="O28" s="207"/>
      <c r="P28" s="207"/>
      <c r="Q28" s="207"/>
      <c r="R28" s="207"/>
      <c r="S28" s="207"/>
      <c r="T28" s="207"/>
      <c r="U28" s="208"/>
    </row>
    <row r="29" spans="1:22" ht="15.75" x14ac:dyDescent="0.2">
      <c r="A29" s="206">
        <v>13</v>
      </c>
      <c r="B29" s="416"/>
      <c r="C29" s="417"/>
      <c r="D29" s="417"/>
      <c r="E29" s="417"/>
      <c r="F29" s="417"/>
      <c r="G29" s="417"/>
      <c r="H29" s="417"/>
      <c r="I29" s="418"/>
      <c r="J29" s="207"/>
      <c r="K29" s="207"/>
      <c r="L29" s="211"/>
      <c r="M29" s="207"/>
      <c r="N29" s="207"/>
      <c r="O29" s="207"/>
      <c r="P29" s="207"/>
      <c r="Q29" s="207"/>
      <c r="R29" s="207"/>
      <c r="S29" s="207"/>
      <c r="T29" s="207"/>
      <c r="U29" s="208"/>
    </row>
    <row r="30" spans="1:22" ht="15.75" x14ac:dyDescent="0.2">
      <c r="A30" s="206">
        <v>14</v>
      </c>
      <c r="B30" s="416"/>
      <c r="C30" s="417"/>
      <c r="D30" s="417"/>
      <c r="E30" s="417"/>
      <c r="F30" s="417"/>
      <c r="G30" s="417"/>
      <c r="H30" s="417"/>
      <c r="I30" s="418"/>
      <c r="J30" s="207"/>
      <c r="K30" s="207"/>
      <c r="L30" s="207"/>
      <c r="M30" s="207"/>
      <c r="N30" s="207"/>
      <c r="O30" s="207"/>
      <c r="P30" s="207"/>
      <c r="Q30" s="207"/>
      <c r="R30" s="207"/>
      <c r="S30" s="207"/>
      <c r="T30" s="207"/>
      <c r="U30" s="208"/>
    </row>
    <row r="31" spans="1:22" ht="15.75" x14ac:dyDescent="0.2">
      <c r="A31" s="206">
        <v>15</v>
      </c>
      <c r="B31" s="416"/>
      <c r="C31" s="417"/>
      <c r="D31" s="417"/>
      <c r="E31" s="417"/>
      <c r="F31" s="417"/>
      <c r="G31" s="417"/>
      <c r="H31" s="417"/>
      <c r="I31" s="418"/>
      <c r="J31" s="207"/>
      <c r="K31" s="207"/>
      <c r="L31" s="207"/>
      <c r="M31" s="207"/>
      <c r="N31" s="207"/>
      <c r="O31" s="207"/>
      <c r="P31" s="207"/>
      <c r="Q31" s="207"/>
      <c r="R31" s="207"/>
      <c r="S31" s="207"/>
      <c r="T31" s="207"/>
      <c r="U31" s="208"/>
    </row>
    <row r="32" spans="1:22" ht="15.75" x14ac:dyDescent="0.2">
      <c r="A32" s="206">
        <v>16</v>
      </c>
      <c r="B32" s="416"/>
      <c r="C32" s="417"/>
      <c r="D32" s="417"/>
      <c r="E32" s="417"/>
      <c r="F32" s="417"/>
      <c r="G32" s="417"/>
      <c r="H32" s="417"/>
      <c r="I32" s="418"/>
      <c r="J32" s="207"/>
      <c r="K32" s="207"/>
      <c r="L32" s="207"/>
      <c r="M32" s="207"/>
      <c r="N32" s="207"/>
      <c r="O32" s="207"/>
      <c r="P32" s="207"/>
      <c r="Q32" s="207"/>
      <c r="R32" s="207"/>
      <c r="S32" s="207"/>
      <c r="T32" s="207"/>
      <c r="U32" s="208"/>
    </row>
    <row r="33" spans="1:21" ht="15.75" x14ac:dyDescent="0.2">
      <c r="A33" s="206">
        <v>17</v>
      </c>
      <c r="B33" s="416"/>
      <c r="C33" s="417"/>
      <c r="D33" s="417"/>
      <c r="E33" s="417"/>
      <c r="F33" s="417"/>
      <c r="G33" s="417"/>
      <c r="H33" s="417"/>
      <c r="I33" s="418"/>
      <c r="J33" s="207"/>
      <c r="K33" s="207"/>
      <c r="L33" s="207"/>
      <c r="M33" s="207"/>
      <c r="N33" s="207"/>
      <c r="O33" s="209"/>
      <c r="P33" s="207"/>
      <c r="Q33" s="207"/>
      <c r="R33" s="207"/>
      <c r="S33" s="207"/>
      <c r="T33" s="207"/>
      <c r="U33" s="208"/>
    </row>
    <row r="34" spans="1:21" ht="15.75" x14ac:dyDescent="0.2">
      <c r="A34" s="206">
        <v>18</v>
      </c>
      <c r="B34" s="416"/>
      <c r="C34" s="417"/>
      <c r="D34" s="417"/>
      <c r="E34" s="417"/>
      <c r="F34" s="417"/>
      <c r="G34" s="417"/>
      <c r="H34" s="417"/>
      <c r="I34" s="418"/>
      <c r="J34" s="207"/>
      <c r="K34" s="207"/>
      <c r="L34" s="207"/>
      <c r="M34" s="207"/>
      <c r="N34" s="207"/>
      <c r="O34" s="209"/>
      <c r="P34" s="207"/>
      <c r="Q34" s="207"/>
      <c r="R34" s="207"/>
      <c r="S34" s="207"/>
      <c r="T34" s="207"/>
      <c r="U34" s="208"/>
    </row>
    <row r="35" spans="1:21" ht="15.75" x14ac:dyDescent="0.2">
      <c r="A35" s="206">
        <v>19</v>
      </c>
      <c r="B35" s="416"/>
      <c r="C35" s="417"/>
      <c r="D35" s="417"/>
      <c r="E35" s="417"/>
      <c r="F35" s="417"/>
      <c r="G35" s="417"/>
      <c r="H35" s="417"/>
      <c r="I35" s="418"/>
      <c r="J35" s="207"/>
      <c r="K35" s="207"/>
      <c r="L35" s="207"/>
      <c r="M35" s="207"/>
      <c r="N35" s="207"/>
      <c r="O35" s="209"/>
      <c r="P35" s="207"/>
      <c r="Q35" s="207"/>
      <c r="R35" s="207"/>
      <c r="S35" s="207"/>
      <c r="T35" s="207"/>
      <c r="U35" s="208"/>
    </row>
    <row r="36" spans="1:21" ht="16.5" thickBot="1" x14ac:dyDescent="0.25">
      <c r="A36" s="212">
        <v>20</v>
      </c>
      <c r="B36" s="425"/>
      <c r="C36" s="426"/>
      <c r="D36" s="426"/>
      <c r="E36" s="426"/>
      <c r="F36" s="426"/>
      <c r="G36" s="426"/>
      <c r="H36" s="426"/>
      <c r="I36" s="427"/>
      <c r="J36" s="213"/>
      <c r="K36" s="213"/>
      <c r="L36" s="213"/>
      <c r="M36" s="213"/>
      <c r="N36" s="213"/>
      <c r="O36" s="213"/>
      <c r="P36" s="214"/>
      <c r="Q36" s="213"/>
      <c r="R36" s="213"/>
      <c r="S36" s="213"/>
      <c r="T36" s="213"/>
      <c r="U36" s="215"/>
    </row>
    <row r="37" spans="1:21" ht="13.5" thickBot="1" x14ac:dyDescent="0.25">
      <c r="A37" s="431" t="s">
        <v>94</v>
      </c>
      <c r="B37" s="432"/>
      <c r="C37" s="432"/>
      <c r="D37" s="432"/>
      <c r="E37" s="432"/>
      <c r="F37" s="432"/>
      <c r="G37" s="432"/>
      <c r="H37" s="432"/>
      <c r="I37" s="432"/>
      <c r="J37" s="432"/>
      <c r="K37" s="432"/>
      <c r="L37" s="432"/>
      <c r="M37" s="432"/>
      <c r="N37" s="432"/>
      <c r="O37" s="432"/>
      <c r="P37" s="432"/>
      <c r="Q37" s="432"/>
      <c r="R37" s="432"/>
      <c r="S37" s="432"/>
      <c r="T37" s="432"/>
      <c r="U37" s="433"/>
    </row>
    <row r="38" spans="1:21" ht="17.25" thickBot="1" x14ac:dyDescent="0.35">
      <c r="A38" s="439"/>
      <c r="B38" s="440"/>
      <c r="C38" s="440"/>
      <c r="D38" s="440"/>
      <c r="E38" s="440"/>
      <c r="F38" s="440"/>
      <c r="G38" s="440"/>
      <c r="H38" s="440"/>
      <c r="I38" s="440"/>
      <c r="J38" s="440"/>
      <c r="K38" s="440"/>
      <c r="L38" s="440"/>
      <c r="M38" s="440"/>
      <c r="N38" s="440"/>
      <c r="O38" s="440"/>
      <c r="P38" s="440"/>
      <c r="Q38" s="440"/>
      <c r="R38" s="440"/>
      <c r="S38" s="440"/>
      <c r="T38" s="440"/>
      <c r="U38" s="441"/>
    </row>
    <row r="39" spans="1:21" ht="17.25" outlineLevel="1" thickBot="1" x14ac:dyDescent="0.35">
      <c r="A39" s="419" t="s">
        <v>95</v>
      </c>
      <c r="B39" s="420"/>
      <c r="C39" s="420"/>
      <c r="D39" s="420"/>
      <c r="E39" s="420"/>
      <c r="F39" s="420"/>
      <c r="G39" s="420"/>
      <c r="H39" s="420"/>
      <c r="I39" s="420"/>
      <c r="J39" s="420"/>
      <c r="K39" s="420"/>
      <c r="L39" s="420"/>
      <c r="M39" s="420"/>
      <c r="N39" s="420"/>
      <c r="O39" s="420"/>
      <c r="P39" s="420"/>
      <c r="Q39" s="420"/>
      <c r="R39" s="420"/>
      <c r="S39" s="420"/>
      <c r="T39" s="420"/>
      <c r="U39" s="421"/>
    </row>
    <row r="40" spans="1:21" ht="13.5" outlineLevel="2" thickBot="1" x14ac:dyDescent="0.25">
      <c r="A40" s="448" t="str">
        <f>+CONCATENATE("Registro de reuniones mes de enero de ",  'Plan Auditorias CI'!$C$6)</f>
        <v xml:space="preserve">Registro de reuniones mes de enero de </v>
      </c>
      <c r="B40" s="449"/>
      <c r="C40" s="449"/>
      <c r="D40" s="449"/>
      <c r="E40" s="449"/>
      <c r="F40" s="449"/>
      <c r="G40" s="449"/>
      <c r="H40" s="449"/>
      <c r="I40" s="449"/>
      <c r="J40" s="449"/>
      <c r="K40" s="449"/>
      <c r="L40" s="449"/>
      <c r="M40" s="449"/>
      <c r="N40" s="449"/>
      <c r="O40" s="449"/>
      <c r="P40" s="449"/>
      <c r="Q40" s="449"/>
      <c r="R40" s="449"/>
      <c r="S40" s="449"/>
      <c r="T40" s="449"/>
      <c r="U40" s="450"/>
    </row>
    <row r="41" spans="1:21" outlineLevel="2" x14ac:dyDescent="0.2">
      <c r="A41" s="217" t="s">
        <v>92</v>
      </c>
      <c r="B41" s="445" t="s">
        <v>96</v>
      </c>
      <c r="C41" s="445"/>
      <c r="D41" s="445" t="s">
        <v>97</v>
      </c>
      <c r="E41" s="445"/>
      <c r="F41" s="445"/>
      <c r="G41" s="445"/>
      <c r="H41" s="445"/>
      <c r="I41" s="445"/>
      <c r="J41" s="445"/>
      <c r="K41" s="445"/>
      <c r="L41" s="445"/>
      <c r="M41" s="445"/>
      <c r="N41" s="445"/>
      <c r="O41" s="445"/>
      <c r="P41" s="445"/>
      <c r="Q41" s="446" t="s">
        <v>98</v>
      </c>
      <c r="R41" s="446"/>
      <c r="S41" s="446"/>
      <c r="T41" s="446"/>
      <c r="U41" s="447"/>
    </row>
    <row r="42" spans="1:21" outlineLevel="2" x14ac:dyDescent="0.2">
      <c r="A42" s="216">
        <v>1</v>
      </c>
      <c r="B42" s="434"/>
      <c r="C42" s="434"/>
      <c r="D42" s="434"/>
      <c r="E42" s="434"/>
      <c r="F42" s="434"/>
      <c r="G42" s="434"/>
      <c r="H42" s="434"/>
      <c r="I42" s="434"/>
      <c r="J42" s="434"/>
      <c r="K42" s="434"/>
      <c r="L42" s="434"/>
      <c r="M42" s="434"/>
      <c r="N42" s="434"/>
      <c r="O42" s="434"/>
      <c r="P42" s="434"/>
      <c r="Q42" s="434"/>
      <c r="R42" s="434"/>
      <c r="S42" s="434"/>
      <c r="T42" s="434"/>
      <c r="U42" s="435"/>
    </row>
    <row r="43" spans="1:21" outlineLevel="2" x14ac:dyDescent="0.2">
      <c r="A43" s="216">
        <v>2</v>
      </c>
      <c r="B43" s="434"/>
      <c r="C43" s="434"/>
      <c r="D43" s="434"/>
      <c r="E43" s="434"/>
      <c r="F43" s="434"/>
      <c r="G43" s="434"/>
      <c r="H43" s="434"/>
      <c r="I43" s="434"/>
      <c r="J43" s="434"/>
      <c r="K43" s="434"/>
      <c r="L43" s="434"/>
      <c r="M43" s="434"/>
      <c r="N43" s="434"/>
      <c r="O43" s="434"/>
      <c r="P43" s="434"/>
      <c r="Q43" s="434"/>
      <c r="R43" s="434"/>
      <c r="S43" s="434"/>
      <c r="T43" s="434"/>
      <c r="U43" s="435"/>
    </row>
    <row r="44" spans="1:21" outlineLevel="2" x14ac:dyDescent="0.2">
      <c r="A44" s="216">
        <v>3</v>
      </c>
      <c r="B44" s="434"/>
      <c r="C44" s="434"/>
      <c r="D44" s="434"/>
      <c r="E44" s="434"/>
      <c r="F44" s="434"/>
      <c r="G44" s="434"/>
      <c r="H44" s="434"/>
      <c r="I44" s="434"/>
      <c r="J44" s="434"/>
      <c r="K44" s="434"/>
      <c r="L44" s="434"/>
      <c r="M44" s="434"/>
      <c r="N44" s="434"/>
      <c r="O44" s="434"/>
      <c r="P44" s="434"/>
      <c r="Q44" s="434"/>
      <c r="R44" s="434"/>
      <c r="S44" s="434"/>
      <c r="T44" s="434"/>
      <c r="U44" s="435"/>
    </row>
    <row r="45" spans="1:21" ht="13.5" outlineLevel="1" thickBot="1" x14ac:dyDescent="0.25">
      <c r="A45" s="464"/>
      <c r="B45" s="465"/>
      <c r="C45" s="465"/>
      <c r="D45" s="465"/>
      <c r="E45" s="465"/>
      <c r="F45" s="465"/>
      <c r="G45" s="465"/>
      <c r="H45" s="465"/>
      <c r="I45" s="465"/>
      <c r="J45" s="465"/>
      <c r="K45" s="465"/>
      <c r="L45" s="465"/>
      <c r="M45" s="465"/>
      <c r="N45" s="465"/>
      <c r="O45" s="465"/>
      <c r="P45" s="465"/>
      <c r="Q45" s="465"/>
      <c r="R45" s="465"/>
      <c r="S45" s="465"/>
      <c r="T45" s="465"/>
      <c r="U45" s="466"/>
    </row>
    <row r="46" spans="1:21" ht="13.5" outlineLevel="2" thickBot="1" x14ac:dyDescent="0.25">
      <c r="A46" s="448" t="str">
        <f>+CONCATENATE("Registro de reuniones mes de febrero de ",  'Plan Auditorias CI'!$C$6)</f>
        <v xml:space="preserve">Registro de reuniones mes de febrero de </v>
      </c>
      <c r="B46" s="449"/>
      <c r="C46" s="449"/>
      <c r="D46" s="449"/>
      <c r="E46" s="449"/>
      <c r="F46" s="449"/>
      <c r="G46" s="449"/>
      <c r="H46" s="449"/>
      <c r="I46" s="449"/>
      <c r="J46" s="449"/>
      <c r="K46" s="449"/>
      <c r="L46" s="449"/>
      <c r="M46" s="449"/>
      <c r="N46" s="449"/>
      <c r="O46" s="449"/>
      <c r="P46" s="449"/>
      <c r="Q46" s="449"/>
      <c r="R46" s="449"/>
      <c r="S46" s="449"/>
      <c r="T46" s="449"/>
      <c r="U46" s="450"/>
    </row>
    <row r="47" spans="1:21" outlineLevel="2" x14ac:dyDescent="0.2">
      <c r="A47" s="218" t="s">
        <v>92</v>
      </c>
      <c r="B47" s="461" t="s">
        <v>96</v>
      </c>
      <c r="C47" s="461"/>
      <c r="D47" s="461" t="s">
        <v>97</v>
      </c>
      <c r="E47" s="461"/>
      <c r="F47" s="461"/>
      <c r="G47" s="461"/>
      <c r="H47" s="461"/>
      <c r="I47" s="461"/>
      <c r="J47" s="461"/>
      <c r="K47" s="461"/>
      <c r="L47" s="461"/>
      <c r="M47" s="461"/>
      <c r="N47" s="461"/>
      <c r="O47" s="461"/>
      <c r="P47" s="461"/>
      <c r="Q47" s="462" t="s">
        <v>98</v>
      </c>
      <c r="R47" s="462"/>
      <c r="S47" s="462"/>
      <c r="T47" s="462"/>
      <c r="U47" s="463"/>
    </row>
    <row r="48" spans="1:21" outlineLevel="2" x14ac:dyDescent="0.2">
      <c r="A48" s="216">
        <v>1</v>
      </c>
      <c r="B48" s="434"/>
      <c r="C48" s="434"/>
      <c r="D48" s="434"/>
      <c r="E48" s="434"/>
      <c r="F48" s="434"/>
      <c r="G48" s="434"/>
      <c r="H48" s="434"/>
      <c r="I48" s="434"/>
      <c r="J48" s="434"/>
      <c r="K48" s="434"/>
      <c r="L48" s="434"/>
      <c r="M48" s="434"/>
      <c r="N48" s="434"/>
      <c r="O48" s="434"/>
      <c r="P48" s="434"/>
      <c r="Q48" s="434"/>
      <c r="R48" s="434"/>
      <c r="S48" s="434"/>
      <c r="T48" s="434"/>
      <c r="U48" s="435"/>
    </row>
    <row r="49" spans="1:21" outlineLevel="2" x14ac:dyDescent="0.2">
      <c r="A49" s="216">
        <v>2</v>
      </c>
      <c r="B49" s="434"/>
      <c r="C49" s="434"/>
      <c r="D49" s="434"/>
      <c r="E49" s="434"/>
      <c r="F49" s="434"/>
      <c r="G49" s="434"/>
      <c r="H49" s="434"/>
      <c r="I49" s="434"/>
      <c r="J49" s="434"/>
      <c r="K49" s="434"/>
      <c r="L49" s="434"/>
      <c r="M49" s="434"/>
      <c r="N49" s="434"/>
      <c r="O49" s="434"/>
      <c r="P49" s="434"/>
      <c r="Q49" s="434"/>
      <c r="R49" s="434"/>
      <c r="S49" s="434"/>
      <c r="T49" s="434"/>
      <c r="U49" s="435"/>
    </row>
    <row r="50" spans="1:21" outlineLevel="2" x14ac:dyDescent="0.2">
      <c r="A50" s="216">
        <v>3</v>
      </c>
      <c r="B50" s="434"/>
      <c r="C50" s="434"/>
      <c r="D50" s="434"/>
      <c r="E50" s="434"/>
      <c r="F50" s="434"/>
      <c r="G50" s="434"/>
      <c r="H50" s="434"/>
      <c r="I50" s="434"/>
      <c r="J50" s="434"/>
      <c r="K50" s="434"/>
      <c r="L50" s="434"/>
      <c r="M50" s="434"/>
      <c r="N50" s="434"/>
      <c r="O50" s="434"/>
      <c r="P50" s="434"/>
      <c r="Q50" s="434"/>
      <c r="R50" s="434"/>
      <c r="S50" s="434"/>
      <c r="T50" s="434"/>
      <c r="U50" s="435"/>
    </row>
    <row r="51" spans="1:21" ht="13.5" outlineLevel="1" thickBot="1" x14ac:dyDescent="0.25">
      <c r="A51" s="464"/>
      <c r="B51" s="465"/>
      <c r="C51" s="465"/>
      <c r="D51" s="465"/>
      <c r="E51" s="465"/>
      <c r="F51" s="465"/>
      <c r="G51" s="465"/>
      <c r="H51" s="465"/>
      <c r="I51" s="465"/>
      <c r="J51" s="465"/>
      <c r="K51" s="465"/>
      <c r="L51" s="465"/>
      <c r="M51" s="465"/>
      <c r="N51" s="465"/>
      <c r="O51" s="465"/>
      <c r="P51" s="465"/>
      <c r="Q51" s="465"/>
      <c r="R51" s="465"/>
      <c r="S51" s="465"/>
      <c r="T51" s="465"/>
      <c r="U51" s="466"/>
    </row>
    <row r="52" spans="1:21" ht="13.5" outlineLevel="2" thickBot="1" x14ac:dyDescent="0.25">
      <c r="A52" s="448" t="str">
        <f>+CONCATENATE("Registro de reuniones mes de marzo de ",  'Plan Auditorias CI'!$C$6)</f>
        <v xml:space="preserve">Registro de reuniones mes de marzo de </v>
      </c>
      <c r="B52" s="449"/>
      <c r="C52" s="449"/>
      <c r="D52" s="449"/>
      <c r="E52" s="449"/>
      <c r="F52" s="449"/>
      <c r="G52" s="449"/>
      <c r="H52" s="449"/>
      <c r="I52" s="449"/>
      <c r="J52" s="449"/>
      <c r="K52" s="449"/>
      <c r="L52" s="449"/>
      <c r="M52" s="449"/>
      <c r="N52" s="449"/>
      <c r="O52" s="449"/>
      <c r="P52" s="449"/>
      <c r="Q52" s="449"/>
      <c r="R52" s="449"/>
      <c r="S52" s="449"/>
      <c r="T52" s="449"/>
      <c r="U52" s="450"/>
    </row>
    <row r="53" spans="1:21" outlineLevel="2" x14ac:dyDescent="0.2">
      <c r="A53" s="218" t="s">
        <v>92</v>
      </c>
      <c r="B53" s="461" t="s">
        <v>96</v>
      </c>
      <c r="C53" s="461"/>
      <c r="D53" s="461" t="s">
        <v>97</v>
      </c>
      <c r="E53" s="461"/>
      <c r="F53" s="461"/>
      <c r="G53" s="461"/>
      <c r="H53" s="461"/>
      <c r="I53" s="461"/>
      <c r="J53" s="461"/>
      <c r="K53" s="461"/>
      <c r="L53" s="461"/>
      <c r="M53" s="461"/>
      <c r="N53" s="461"/>
      <c r="O53" s="461"/>
      <c r="P53" s="461"/>
      <c r="Q53" s="462" t="s">
        <v>98</v>
      </c>
      <c r="R53" s="462"/>
      <c r="S53" s="462"/>
      <c r="T53" s="462"/>
      <c r="U53" s="463"/>
    </row>
    <row r="54" spans="1:21" outlineLevel="2" x14ac:dyDescent="0.2">
      <c r="A54" s="216">
        <v>1</v>
      </c>
      <c r="B54" s="434"/>
      <c r="C54" s="434"/>
      <c r="D54" s="434"/>
      <c r="E54" s="434"/>
      <c r="F54" s="434"/>
      <c r="G54" s="434"/>
      <c r="H54" s="434"/>
      <c r="I54" s="434"/>
      <c r="J54" s="434"/>
      <c r="K54" s="434"/>
      <c r="L54" s="434"/>
      <c r="M54" s="434"/>
      <c r="N54" s="434"/>
      <c r="O54" s="434"/>
      <c r="P54" s="434"/>
      <c r="Q54" s="434"/>
      <c r="R54" s="434"/>
      <c r="S54" s="434"/>
      <c r="T54" s="434"/>
      <c r="U54" s="435"/>
    </row>
    <row r="55" spans="1:21" outlineLevel="2" x14ac:dyDescent="0.2">
      <c r="A55" s="216">
        <v>2</v>
      </c>
      <c r="B55" s="434"/>
      <c r="C55" s="434"/>
      <c r="D55" s="434"/>
      <c r="E55" s="434"/>
      <c r="F55" s="434"/>
      <c r="G55" s="434"/>
      <c r="H55" s="434"/>
      <c r="I55" s="434"/>
      <c r="J55" s="434"/>
      <c r="K55" s="434"/>
      <c r="L55" s="434"/>
      <c r="M55" s="434"/>
      <c r="N55" s="434"/>
      <c r="O55" s="434"/>
      <c r="P55" s="434"/>
      <c r="Q55" s="434"/>
      <c r="R55" s="434"/>
      <c r="S55" s="434"/>
      <c r="T55" s="434"/>
      <c r="U55" s="435"/>
    </row>
    <row r="56" spans="1:21" outlineLevel="2" x14ac:dyDescent="0.2">
      <c r="A56" s="216">
        <v>3</v>
      </c>
      <c r="B56" s="434"/>
      <c r="C56" s="434"/>
      <c r="D56" s="434"/>
      <c r="E56" s="434"/>
      <c r="F56" s="434"/>
      <c r="G56" s="434"/>
      <c r="H56" s="434"/>
      <c r="I56" s="434"/>
      <c r="J56" s="434"/>
      <c r="K56" s="434"/>
      <c r="L56" s="434"/>
      <c r="M56" s="434"/>
      <c r="N56" s="434"/>
      <c r="O56" s="434"/>
      <c r="P56" s="434"/>
      <c r="Q56" s="434"/>
      <c r="R56" s="434"/>
      <c r="S56" s="434"/>
      <c r="T56" s="434"/>
      <c r="U56" s="435"/>
    </row>
    <row r="57" spans="1:21" ht="13.5" outlineLevel="1" thickBot="1" x14ac:dyDescent="0.25">
      <c r="A57" s="464"/>
      <c r="B57" s="465"/>
      <c r="C57" s="465"/>
      <c r="D57" s="465"/>
      <c r="E57" s="465"/>
      <c r="F57" s="465"/>
      <c r="G57" s="465"/>
      <c r="H57" s="465"/>
      <c r="I57" s="465"/>
      <c r="J57" s="465"/>
      <c r="K57" s="465"/>
      <c r="L57" s="465"/>
      <c r="M57" s="465"/>
      <c r="N57" s="465"/>
      <c r="O57" s="465"/>
      <c r="P57" s="465"/>
      <c r="Q57" s="465"/>
      <c r="R57" s="465"/>
      <c r="S57" s="465"/>
      <c r="T57" s="465"/>
      <c r="U57" s="466"/>
    </row>
    <row r="58" spans="1:21" ht="13.5" outlineLevel="2" thickBot="1" x14ac:dyDescent="0.25">
      <c r="A58" s="448" t="str">
        <f>+CONCATENATE("Registro de reuniones mes de abril de ",  'Plan Auditorias CI'!$C$6)</f>
        <v xml:space="preserve">Registro de reuniones mes de abril de </v>
      </c>
      <c r="B58" s="449"/>
      <c r="C58" s="449"/>
      <c r="D58" s="449"/>
      <c r="E58" s="449"/>
      <c r="F58" s="449"/>
      <c r="G58" s="449"/>
      <c r="H58" s="449"/>
      <c r="I58" s="449"/>
      <c r="J58" s="449"/>
      <c r="K58" s="449"/>
      <c r="L58" s="449"/>
      <c r="M58" s="449"/>
      <c r="N58" s="449"/>
      <c r="O58" s="449"/>
      <c r="P58" s="449"/>
      <c r="Q58" s="449"/>
      <c r="R58" s="449"/>
      <c r="S58" s="449"/>
      <c r="T58" s="449"/>
      <c r="U58" s="450"/>
    </row>
    <row r="59" spans="1:21" outlineLevel="2" x14ac:dyDescent="0.2">
      <c r="A59" s="218" t="s">
        <v>92</v>
      </c>
      <c r="B59" s="461" t="s">
        <v>96</v>
      </c>
      <c r="C59" s="461"/>
      <c r="D59" s="461" t="s">
        <v>97</v>
      </c>
      <c r="E59" s="461"/>
      <c r="F59" s="461"/>
      <c r="G59" s="461"/>
      <c r="H59" s="461"/>
      <c r="I59" s="461"/>
      <c r="J59" s="461"/>
      <c r="K59" s="461"/>
      <c r="L59" s="461"/>
      <c r="M59" s="461"/>
      <c r="N59" s="461"/>
      <c r="O59" s="461"/>
      <c r="P59" s="461"/>
      <c r="Q59" s="462" t="s">
        <v>98</v>
      </c>
      <c r="R59" s="462"/>
      <c r="S59" s="462"/>
      <c r="T59" s="462"/>
      <c r="U59" s="463"/>
    </row>
    <row r="60" spans="1:21" outlineLevel="2" x14ac:dyDescent="0.2">
      <c r="A60" s="216">
        <v>1</v>
      </c>
      <c r="B60" s="434"/>
      <c r="C60" s="434"/>
      <c r="D60" s="434"/>
      <c r="E60" s="434"/>
      <c r="F60" s="434"/>
      <c r="G60" s="434"/>
      <c r="H60" s="434"/>
      <c r="I60" s="434"/>
      <c r="J60" s="434"/>
      <c r="K60" s="434"/>
      <c r="L60" s="434"/>
      <c r="M60" s="434"/>
      <c r="N60" s="434"/>
      <c r="O60" s="434"/>
      <c r="P60" s="434"/>
      <c r="Q60" s="434"/>
      <c r="R60" s="434"/>
      <c r="S60" s="434"/>
      <c r="T60" s="434"/>
      <c r="U60" s="435"/>
    </row>
    <row r="61" spans="1:21" outlineLevel="2" x14ac:dyDescent="0.2">
      <c r="A61" s="216">
        <v>2</v>
      </c>
      <c r="B61" s="434"/>
      <c r="C61" s="434"/>
      <c r="D61" s="434"/>
      <c r="E61" s="434"/>
      <c r="F61" s="434"/>
      <c r="G61" s="434"/>
      <c r="H61" s="434"/>
      <c r="I61" s="434"/>
      <c r="J61" s="434"/>
      <c r="K61" s="434"/>
      <c r="L61" s="434"/>
      <c r="M61" s="434"/>
      <c r="N61" s="434"/>
      <c r="O61" s="434"/>
      <c r="P61" s="434"/>
      <c r="Q61" s="434"/>
      <c r="R61" s="434"/>
      <c r="S61" s="434"/>
      <c r="T61" s="434"/>
      <c r="U61" s="435"/>
    </row>
    <row r="62" spans="1:21" outlineLevel="2" x14ac:dyDescent="0.2">
      <c r="A62" s="216">
        <v>3</v>
      </c>
      <c r="B62" s="434"/>
      <c r="C62" s="434"/>
      <c r="D62" s="434"/>
      <c r="E62" s="434"/>
      <c r="F62" s="434"/>
      <c r="G62" s="434"/>
      <c r="H62" s="434"/>
      <c r="I62" s="434"/>
      <c r="J62" s="434"/>
      <c r="K62" s="434"/>
      <c r="L62" s="434"/>
      <c r="M62" s="434"/>
      <c r="N62" s="434"/>
      <c r="O62" s="434"/>
      <c r="P62" s="434"/>
      <c r="Q62" s="434"/>
      <c r="R62" s="434"/>
      <c r="S62" s="434"/>
      <c r="T62" s="434"/>
      <c r="U62" s="435"/>
    </row>
    <row r="63" spans="1:21" ht="13.5" outlineLevel="1" thickBot="1" x14ac:dyDescent="0.25">
      <c r="A63" s="464"/>
      <c r="B63" s="465"/>
      <c r="C63" s="465"/>
      <c r="D63" s="465"/>
      <c r="E63" s="465"/>
      <c r="F63" s="465"/>
      <c r="G63" s="465"/>
      <c r="H63" s="465"/>
      <c r="I63" s="465"/>
      <c r="J63" s="465"/>
      <c r="K63" s="465"/>
      <c r="L63" s="465"/>
      <c r="M63" s="465"/>
      <c r="N63" s="465"/>
      <c r="O63" s="465"/>
      <c r="P63" s="465"/>
      <c r="Q63" s="465"/>
      <c r="R63" s="465"/>
      <c r="S63" s="465"/>
      <c r="T63" s="465"/>
      <c r="U63" s="466"/>
    </row>
    <row r="64" spans="1:21" ht="13.5" outlineLevel="2" thickBot="1" x14ac:dyDescent="0.25">
      <c r="A64" s="448" t="str">
        <f>+CONCATENATE("Registro de reuniones mes de mayo de ",  'Plan Auditorias CI'!$C$6)</f>
        <v xml:space="preserve">Registro de reuniones mes de mayo de </v>
      </c>
      <c r="B64" s="449"/>
      <c r="C64" s="449"/>
      <c r="D64" s="449"/>
      <c r="E64" s="449"/>
      <c r="F64" s="449"/>
      <c r="G64" s="449"/>
      <c r="H64" s="449"/>
      <c r="I64" s="449"/>
      <c r="J64" s="449"/>
      <c r="K64" s="449"/>
      <c r="L64" s="449"/>
      <c r="M64" s="449"/>
      <c r="N64" s="449"/>
      <c r="O64" s="449"/>
      <c r="P64" s="449"/>
      <c r="Q64" s="449"/>
      <c r="R64" s="449"/>
      <c r="S64" s="449"/>
      <c r="T64" s="449"/>
      <c r="U64" s="450"/>
    </row>
    <row r="65" spans="1:21" outlineLevel="2" x14ac:dyDescent="0.2">
      <c r="A65" s="218" t="s">
        <v>92</v>
      </c>
      <c r="B65" s="461" t="s">
        <v>96</v>
      </c>
      <c r="C65" s="461"/>
      <c r="D65" s="461" t="s">
        <v>97</v>
      </c>
      <c r="E65" s="461"/>
      <c r="F65" s="461"/>
      <c r="G65" s="461"/>
      <c r="H65" s="461"/>
      <c r="I65" s="461"/>
      <c r="J65" s="461"/>
      <c r="K65" s="461"/>
      <c r="L65" s="461"/>
      <c r="M65" s="461"/>
      <c r="N65" s="461"/>
      <c r="O65" s="461"/>
      <c r="P65" s="461"/>
      <c r="Q65" s="462" t="s">
        <v>98</v>
      </c>
      <c r="R65" s="462"/>
      <c r="S65" s="462"/>
      <c r="T65" s="462"/>
      <c r="U65" s="463"/>
    </row>
    <row r="66" spans="1:21" outlineLevel="2" x14ac:dyDescent="0.2">
      <c r="A66" s="216">
        <v>1</v>
      </c>
      <c r="B66" s="434"/>
      <c r="C66" s="434"/>
      <c r="D66" s="434"/>
      <c r="E66" s="434"/>
      <c r="F66" s="434"/>
      <c r="G66" s="434"/>
      <c r="H66" s="434"/>
      <c r="I66" s="434"/>
      <c r="J66" s="434"/>
      <c r="K66" s="434"/>
      <c r="L66" s="434"/>
      <c r="M66" s="434"/>
      <c r="N66" s="434"/>
      <c r="O66" s="434"/>
      <c r="P66" s="434"/>
      <c r="Q66" s="434"/>
      <c r="R66" s="434"/>
      <c r="S66" s="434"/>
      <c r="T66" s="434"/>
      <c r="U66" s="435"/>
    </row>
    <row r="67" spans="1:21" outlineLevel="2" x14ac:dyDescent="0.2">
      <c r="A67" s="216">
        <v>2</v>
      </c>
      <c r="B67" s="434"/>
      <c r="C67" s="434"/>
      <c r="D67" s="434"/>
      <c r="E67" s="434"/>
      <c r="F67" s="434"/>
      <c r="G67" s="434"/>
      <c r="H67" s="434"/>
      <c r="I67" s="434"/>
      <c r="J67" s="434"/>
      <c r="K67" s="434"/>
      <c r="L67" s="434"/>
      <c r="M67" s="434"/>
      <c r="N67" s="434"/>
      <c r="O67" s="434"/>
      <c r="P67" s="434"/>
      <c r="Q67" s="434"/>
      <c r="R67" s="434"/>
      <c r="S67" s="434"/>
      <c r="T67" s="434"/>
      <c r="U67" s="435"/>
    </row>
    <row r="68" spans="1:21" outlineLevel="2" x14ac:dyDescent="0.2">
      <c r="A68" s="216">
        <v>3</v>
      </c>
      <c r="B68" s="434"/>
      <c r="C68" s="434"/>
      <c r="D68" s="434"/>
      <c r="E68" s="434"/>
      <c r="F68" s="434"/>
      <c r="G68" s="434"/>
      <c r="H68" s="434"/>
      <c r="I68" s="434"/>
      <c r="J68" s="434"/>
      <c r="K68" s="434"/>
      <c r="L68" s="434"/>
      <c r="M68" s="434"/>
      <c r="N68" s="434"/>
      <c r="O68" s="434"/>
      <c r="P68" s="434"/>
      <c r="Q68" s="434"/>
      <c r="R68" s="434"/>
      <c r="S68" s="434"/>
      <c r="T68" s="434"/>
      <c r="U68" s="435"/>
    </row>
    <row r="69" spans="1:21" ht="13.5" outlineLevel="1" thickBot="1" x14ac:dyDescent="0.25">
      <c r="A69" s="464"/>
      <c r="B69" s="465"/>
      <c r="C69" s="465"/>
      <c r="D69" s="465"/>
      <c r="E69" s="465"/>
      <c r="F69" s="465"/>
      <c r="G69" s="465"/>
      <c r="H69" s="465"/>
      <c r="I69" s="465"/>
      <c r="J69" s="465"/>
      <c r="K69" s="465"/>
      <c r="L69" s="465"/>
      <c r="M69" s="465"/>
      <c r="N69" s="465"/>
      <c r="O69" s="465"/>
      <c r="P69" s="465"/>
      <c r="Q69" s="465"/>
      <c r="R69" s="465"/>
      <c r="S69" s="465"/>
      <c r="T69" s="465"/>
      <c r="U69" s="466"/>
    </row>
    <row r="70" spans="1:21" ht="13.5" outlineLevel="2" thickBot="1" x14ac:dyDescent="0.25">
      <c r="A70" s="448" t="str">
        <f>+CONCATENATE("Registro de reuniones mes de junio de ",  'Plan Auditorias CI'!$C$6)</f>
        <v xml:space="preserve">Registro de reuniones mes de junio de </v>
      </c>
      <c r="B70" s="449"/>
      <c r="C70" s="449"/>
      <c r="D70" s="449"/>
      <c r="E70" s="449"/>
      <c r="F70" s="449"/>
      <c r="G70" s="449"/>
      <c r="H70" s="449"/>
      <c r="I70" s="449"/>
      <c r="J70" s="449"/>
      <c r="K70" s="449"/>
      <c r="L70" s="449"/>
      <c r="M70" s="449"/>
      <c r="N70" s="449"/>
      <c r="O70" s="449"/>
      <c r="P70" s="449"/>
      <c r="Q70" s="449"/>
      <c r="R70" s="449"/>
      <c r="S70" s="449"/>
      <c r="T70" s="449"/>
      <c r="U70" s="450"/>
    </row>
    <row r="71" spans="1:21" outlineLevel="2" x14ac:dyDescent="0.2">
      <c r="A71" s="218" t="s">
        <v>92</v>
      </c>
      <c r="B71" s="461" t="s">
        <v>96</v>
      </c>
      <c r="C71" s="461"/>
      <c r="D71" s="461" t="s">
        <v>97</v>
      </c>
      <c r="E71" s="461"/>
      <c r="F71" s="461"/>
      <c r="G71" s="461"/>
      <c r="H71" s="461"/>
      <c r="I71" s="461"/>
      <c r="J71" s="461"/>
      <c r="K71" s="461"/>
      <c r="L71" s="461"/>
      <c r="M71" s="461"/>
      <c r="N71" s="461"/>
      <c r="O71" s="461"/>
      <c r="P71" s="461"/>
      <c r="Q71" s="462" t="s">
        <v>98</v>
      </c>
      <c r="R71" s="462"/>
      <c r="S71" s="462"/>
      <c r="T71" s="462"/>
      <c r="U71" s="463"/>
    </row>
    <row r="72" spans="1:21" outlineLevel="2" x14ac:dyDescent="0.2">
      <c r="A72" s="216">
        <v>1</v>
      </c>
      <c r="B72" s="434"/>
      <c r="C72" s="434"/>
      <c r="D72" s="434"/>
      <c r="E72" s="434"/>
      <c r="F72" s="434"/>
      <c r="G72" s="434"/>
      <c r="H72" s="434"/>
      <c r="I72" s="434"/>
      <c r="J72" s="434"/>
      <c r="K72" s="434"/>
      <c r="L72" s="434"/>
      <c r="M72" s="434"/>
      <c r="N72" s="434"/>
      <c r="O72" s="434"/>
      <c r="P72" s="434"/>
      <c r="Q72" s="434"/>
      <c r="R72" s="434"/>
      <c r="S72" s="434"/>
      <c r="T72" s="434"/>
      <c r="U72" s="435"/>
    </row>
    <row r="73" spans="1:21" outlineLevel="2" x14ac:dyDescent="0.2">
      <c r="A73" s="216">
        <v>2</v>
      </c>
      <c r="B73" s="434"/>
      <c r="C73" s="434"/>
      <c r="D73" s="434"/>
      <c r="E73" s="434"/>
      <c r="F73" s="434"/>
      <c r="G73" s="434"/>
      <c r="H73" s="434"/>
      <c r="I73" s="434"/>
      <c r="J73" s="434"/>
      <c r="K73" s="434"/>
      <c r="L73" s="434"/>
      <c r="M73" s="434"/>
      <c r="N73" s="434"/>
      <c r="O73" s="434"/>
      <c r="P73" s="434"/>
      <c r="Q73" s="434"/>
      <c r="R73" s="434"/>
      <c r="S73" s="434"/>
      <c r="T73" s="434"/>
      <c r="U73" s="435"/>
    </row>
    <row r="74" spans="1:21" outlineLevel="2" x14ac:dyDescent="0.2">
      <c r="A74" s="216">
        <v>3</v>
      </c>
      <c r="B74" s="434"/>
      <c r="C74" s="434"/>
      <c r="D74" s="434"/>
      <c r="E74" s="434"/>
      <c r="F74" s="434"/>
      <c r="G74" s="434"/>
      <c r="H74" s="434"/>
      <c r="I74" s="434"/>
      <c r="J74" s="434"/>
      <c r="K74" s="434"/>
      <c r="L74" s="434"/>
      <c r="M74" s="434"/>
      <c r="N74" s="434"/>
      <c r="O74" s="434"/>
      <c r="P74" s="434"/>
      <c r="Q74" s="434"/>
      <c r="R74" s="434"/>
      <c r="S74" s="434"/>
      <c r="T74" s="434"/>
      <c r="U74" s="435"/>
    </row>
    <row r="75" spans="1:21" ht="13.5" outlineLevel="1" thickBot="1" x14ac:dyDescent="0.25">
      <c r="A75" s="464"/>
      <c r="B75" s="465"/>
      <c r="C75" s="465"/>
      <c r="D75" s="465"/>
      <c r="E75" s="465"/>
      <c r="F75" s="465"/>
      <c r="G75" s="465"/>
      <c r="H75" s="465"/>
      <c r="I75" s="465"/>
      <c r="J75" s="465"/>
      <c r="K75" s="465"/>
      <c r="L75" s="465"/>
      <c r="M75" s="465"/>
      <c r="N75" s="465"/>
      <c r="O75" s="465"/>
      <c r="P75" s="465"/>
      <c r="Q75" s="465"/>
      <c r="R75" s="465"/>
      <c r="S75" s="465"/>
      <c r="T75" s="465"/>
      <c r="U75" s="466"/>
    </row>
    <row r="76" spans="1:21" ht="13.5" outlineLevel="2" thickBot="1" x14ac:dyDescent="0.25">
      <c r="A76" s="448" t="str">
        <f>+CONCATENATE("Registro de reuniones mes de julio de ",  'Plan Auditorias CI'!$C$6)</f>
        <v xml:space="preserve">Registro de reuniones mes de julio de </v>
      </c>
      <c r="B76" s="449"/>
      <c r="C76" s="449"/>
      <c r="D76" s="449"/>
      <c r="E76" s="449"/>
      <c r="F76" s="449"/>
      <c r="G76" s="449"/>
      <c r="H76" s="449"/>
      <c r="I76" s="449"/>
      <c r="J76" s="449"/>
      <c r="K76" s="449"/>
      <c r="L76" s="449"/>
      <c r="M76" s="449"/>
      <c r="N76" s="449"/>
      <c r="O76" s="449"/>
      <c r="P76" s="449"/>
      <c r="Q76" s="449"/>
      <c r="R76" s="449"/>
      <c r="S76" s="449"/>
      <c r="T76" s="449"/>
      <c r="U76" s="450"/>
    </row>
    <row r="77" spans="1:21" outlineLevel="2" x14ac:dyDescent="0.2">
      <c r="A77" s="218" t="s">
        <v>92</v>
      </c>
      <c r="B77" s="461" t="s">
        <v>96</v>
      </c>
      <c r="C77" s="461"/>
      <c r="D77" s="461" t="s">
        <v>97</v>
      </c>
      <c r="E77" s="461"/>
      <c r="F77" s="461"/>
      <c r="G77" s="461"/>
      <c r="H77" s="461"/>
      <c r="I77" s="461"/>
      <c r="J77" s="461"/>
      <c r="K77" s="461"/>
      <c r="L77" s="461"/>
      <c r="M77" s="461"/>
      <c r="N77" s="461"/>
      <c r="O77" s="461"/>
      <c r="P77" s="461"/>
      <c r="Q77" s="462" t="s">
        <v>98</v>
      </c>
      <c r="R77" s="462"/>
      <c r="S77" s="462"/>
      <c r="T77" s="462"/>
      <c r="U77" s="463"/>
    </row>
    <row r="78" spans="1:21" outlineLevel="2" x14ac:dyDescent="0.2">
      <c r="A78" s="216">
        <v>1</v>
      </c>
      <c r="B78" s="434"/>
      <c r="C78" s="434"/>
      <c r="D78" s="434"/>
      <c r="E78" s="434"/>
      <c r="F78" s="434"/>
      <c r="G78" s="434"/>
      <c r="H78" s="434"/>
      <c r="I78" s="434"/>
      <c r="J78" s="434"/>
      <c r="K78" s="434"/>
      <c r="L78" s="434"/>
      <c r="M78" s="434"/>
      <c r="N78" s="434"/>
      <c r="O78" s="434"/>
      <c r="P78" s="434"/>
      <c r="Q78" s="434"/>
      <c r="R78" s="434"/>
      <c r="S78" s="434"/>
      <c r="T78" s="434"/>
      <c r="U78" s="435"/>
    </row>
    <row r="79" spans="1:21" outlineLevel="2" x14ac:dyDescent="0.2">
      <c r="A79" s="216">
        <v>2</v>
      </c>
      <c r="B79" s="434"/>
      <c r="C79" s="434"/>
      <c r="D79" s="434"/>
      <c r="E79" s="434"/>
      <c r="F79" s="434"/>
      <c r="G79" s="434"/>
      <c r="H79" s="434"/>
      <c r="I79" s="434"/>
      <c r="J79" s="434"/>
      <c r="K79" s="434"/>
      <c r="L79" s="434"/>
      <c r="M79" s="434"/>
      <c r="N79" s="434"/>
      <c r="O79" s="434"/>
      <c r="P79" s="434"/>
      <c r="Q79" s="434"/>
      <c r="R79" s="434"/>
      <c r="S79" s="434"/>
      <c r="T79" s="434"/>
      <c r="U79" s="435"/>
    </row>
    <row r="80" spans="1:21" outlineLevel="2" x14ac:dyDescent="0.2">
      <c r="A80" s="216">
        <v>3</v>
      </c>
      <c r="B80" s="434"/>
      <c r="C80" s="434"/>
      <c r="D80" s="434"/>
      <c r="E80" s="434"/>
      <c r="F80" s="434"/>
      <c r="G80" s="434"/>
      <c r="H80" s="434"/>
      <c r="I80" s="434"/>
      <c r="J80" s="434"/>
      <c r="K80" s="434"/>
      <c r="L80" s="434"/>
      <c r="M80" s="434"/>
      <c r="N80" s="434"/>
      <c r="O80" s="434"/>
      <c r="P80" s="434"/>
      <c r="Q80" s="434"/>
      <c r="R80" s="434"/>
      <c r="S80" s="434"/>
      <c r="T80" s="434"/>
      <c r="U80" s="435"/>
    </row>
    <row r="81" spans="1:21" ht="13.5" outlineLevel="1" thickBot="1" x14ac:dyDescent="0.25">
      <c r="A81" s="464"/>
      <c r="B81" s="465"/>
      <c r="C81" s="465"/>
      <c r="D81" s="465"/>
      <c r="E81" s="465"/>
      <c r="F81" s="465"/>
      <c r="G81" s="465"/>
      <c r="H81" s="465"/>
      <c r="I81" s="465"/>
      <c r="J81" s="465"/>
      <c r="K81" s="465"/>
      <c r="L81" s="465"/>
      <c r="M81" s="465"/>
      <c r="N81" s="465"/>
      <c r="O81" s="465"/>
      <c r="P81" s="465"/>
      <c r="Q81" s="465"/>
      <c r="R81" s="465"/>
      <c r="S81" s="465"/>
      <c r="T81" s="465"/>
      <c r="U81" s="466"/>
    </row>
    <row r="82" spans="1:21" ht="13.5" outlineLevel="2" thickBot="1" x14ac:dyDescent="0.25">
      <c r="A82" s="448" t="str">
        <f>+CONCATENATE("Registro de reuniones mes de agosto de ",  'Plan Auditorias CI'!$C$6)</f>
        <v xml:space="preserve">Registro de reuniones mes de agosto de </v>
      </c>
      <c r="B82" s="449"/>
      <c r="C82" s="449"/>
      <c r="D82" s="449"/>
      <c r="E82" s="449"/>
      <c r="F82" s="449"/>
      <c r="G82" s="449"/>
      <c r="H82" s="449"/>
      <c r="I82" s="449"/>
      <c r="J82" s="449"/>
      <c r="K82" s="449"/>
      <c r="L82" s="449"/>
      <c r="M82" s="449"/>
      <c r="N82" s="449"/>
      <c r="O82" s="449"/>
      <c r="P82" s="449"/>
      <c r="Q82" s="449"/>
      <c r="R82" s="449"/>
      <c r="S82" s="449"/>
      <c r="T82" s="449"/>
      <c r="U82" s="450"/>
    </row>
    <row r="83" spans="1:21" outlineLevel="2" x14ac:dyDescent="0.2">
      <c r="A83" s="218" t="s">
        <v>92</v>
      </c>
      <c r="B83" s="461" t="s">
        <v>96</v>
      </c>
      <c r="C83" s="461"/>
      <c r="D83" s="461" t="s">
        <v>97</v>
      </c>
      <c r="E83" s="461"/>
      <c r="F83" s="461"/>
      <c r="G83" s="461"/>
      <c r="H83" s="461"/>
      <c r="I83" s="461"/>
      <c r="J83" s="461"/>
      <c r="K83" s="461"/>
      <c r="L83" s="461"/>
      <c r="M83" s="461"/>
      <c r="N83" s="461"/>
      <c r="O83" s="461"/>
      <c r="P83" s="461"/>
      <c r="Q83" s="462" t="s">
        <v>98</v>
      </c>
      <c r="R83" s="462"/>
      <c r="S83" s="462"/>
      <c r="T83" s="462"/>
      <c r="U83" s="463"/>
    </row>
    <row r="84" spans="1:21" outlineLevel="2" x14ac:dyDescent="0.2">
      <c r="A84" s="216">
        <v>1</v>
      </c>
      <c r="B84" s="434"/>
      <c r="C84" s="434"/>
      <c r="D84" s="434"/>
      <c r="E84" s="434"/>
      <c r="F84" s="434"/>
      <c r="G84" s="434"/>
      <c r="H84" s="434"/>
      <c r="I84" s="434"/>
      <c r="J84" s="434"/>
      <c r="K84" s="434"/>
      <c r="L84" s="434"/>
      <c r="M84" s="434"/>
      <c r="N84" s="434"/>
      <c r="O84" s="434"/>
      <c r="P84" s="434"/>
      <c r="Q84" s="434"/>
      <c r="R84" s="434"/>
      <c r="S84" s="434"/>
      <c r="T84" s="434"/>
      <c r="U84" s="435"/>
    </row>
    <row r="85" spans="1:21" outlineLevel="2" x14ac:dyDescent="0.2">
      <c r="A85" s="216">
        <v>2</v>
      </c>
      <c r="B85" s="434"/>
      <c r="C85" s="434"/>
      <c r="D85" s="434"/>
      <c r="E85" s="434"/>
      <c r="F85" s="434"/>
      <c r="G85" s="434"/>
      <c r="H85" s="434"/>
      <c r="I85" s="434"/>
      <c r="J85" s="434"/>
      <c r="K85" s="434"/>
      <c r="L85" s="434"/>
      <c r="M85" s="434"/>
      <c r="N85" s="434"/>
      <c r="O85" s="434"/>
      <c r="P85" s="434"/>
      <c r="Q85" s="434"/>
      <c r="R85" s="434"/>
      <c r="S85" s="434"/>
      <c r="T85" s="434"/>
      <c r="U85" s="435"/>
    </row>
    <row r="86" spans="1:21" outlineLevel="2" x14ac:dyDescent="0.2">
      <c r="A86" s="216">
        <v>3</v>
      </c>
      <c r="B86" s="434"/>
      <c r="C86" s="434"/>
      <c r="D86" s="434"/>
      <c r="E86" s="434"/>
      <c r="F86" s="434"/>
      <c r="G86" s="434"/>
      <c r="H86" s="434"/>
      <c r="I86" s="434"/>
      <c r="J86" s="434"/>
      <c r="K86" s="434"/>
      <c r="L86" s="434"/>
      <c r="M86" s="434"/>
      <c r="N86" s="434"/>
      <c r="O86" s="434"/>
      <c r="P86" s="434"/>
      <c r="Q86" s="434"/>
      <c r="R86" s="434"/>
      <c r="S86" s="434"/>
      <c r="T86" s="434"/>
      <c r="U86" s="435"/>
    </row>
    <row r="87" spans="1:21" ht="13.5" outlineLevel="1" thickBot="1" x14ac:dyDescent="0.25">
      <c r="A87" s="464"/>
      <c r="B87" s="465"/>
      <c r="C87" s="465"/>
      <c r="D87" s="465"/>
      <c r="E87" s="465"/>
      <c r="F87" s="465"/>
      <c r="G87" s="465"/>
      <c r="H87" s="465"/>
      <c r="I87" s="465"/>
      <c r="J87" s="465"/>
      <c r="K87" s="465"/>
      <c r="L87" s="465"/>
      <c r="M87" s="465"/>
      <c r="N87" s="465"/>
      <c r="O87" s="465"/>
      <c r="P87" s="465"/>
      <c r="Q87" s="465"/>
      <c r="R87" s="465"/>
      <c r="S87" s="465"/>
      <c r="T87" s="465"/>
      <c r="U87" s="466"/>
    </row>
    <row r="88" spans="1:21" ht="13.5" outlineLevel="2" thickBot="1" x14ac:dyDescent="0.25">
      <c r="A88" s="448" t="str">
        <f>+CONCATENATE("Registro de reuniones mes de septiembre de ",  'Plan Auditorias CI'!$C$6)</f>
        <v xml:space="preserve">Registro de reuniones mes de septiembre de </v>
      </c>
      <c r="B88" s="449"/>
      <c r="C88" s="449"/>
      <c r="D88" s="449"/>
      <c r="E88" s="449"/>
      <c r="F88" s="449"/>
      <c r="G88" s="449"/>
      <c r="H88" s="449"/>
      <c r="I88" s="449"/>
      <c r="J88" s="449"/>
      <c r="K88" s="449"/>
      <c r="L88" s="449"/>
      <c r="M88" s="449"/>
      <c r="N88" s="449"/>
      <c r="O88" s="449"/>
      <c r="P88" s="449"/>
      <c r="Q88" s="449"/>
      <c r="R88" s="449"/>
      <c r="S88" s="449"/>
      <c r="T88" s="449"/>
      <c r="U88" s="450"/>
    </row>
    <row r="89" spans="1:21" outlineLevel="2" x14ac:dyDescent="0.2">
      <c r="A89" s="218" t="s">
        <v>92</v>
      </c>
      <c r="B89" s="461" t="s">
        <v>96</v>
      </c>
      <c r="C89" s="461"/>
      <c r="D89" s="461" t="s">
        <v>97</v>
      </c>
      <c r="E89" s="461"/>
      <c r="F89" s="461"/>
      <c r="G89" s="461"/>
      <c r="H89" s="461"/>
      <c r="I89" s="461"/>
      <c r="J89" s="461"/>
      <c r="K89" s="461"/>
      <c r="L89" s="461"/>
      <c r="M89" s="461"/>
      <c r="N89" s="461"/>
      <c r="O89" s="461"/>
      <c r="P89" s="461"/>
      <c r="Q89" s="462" t="s">
        <v>98</v>
      </c>
      <c r="R89" s="462"/>
      <c r="S89" s="462"/>
      <c r="T89" s="462"/>
      <c r="U89" s="463"/>
    </row>
    <row r="90" spans="1:21" outlineLevel="2" x14ac:dyDescent="0.2">
      <c r="A90" s="216">
        <v>1</v>
      </c>
      <c r="B90" s="434"/>
      <c r="C90" s="434"/>
      <c r="D90" s="434"/>
      <c r="E90" s="434"/>
      <c r="F90" s="434"/>
      <c r="G90" s="434"/>
      <c r="H90" s="434"/>
      <c r="I90" s="434"/>
      <c r="J90" s="434"/>
      <c r="K90" s="434"/>
      <c r="L90" s="434"/>
      <c r="M90" s="434"/>
      <c r="N90" s="434"/>
      <c r="O90" s="434"/>
      <c r="P90" s="434"/>
      <c r="Q90" s="434"/>
      <c r="R90" s="434"/>
      <c r="S90" s="434"/>
      <c r="T90" s="434"/>
      <c r="U90" s="435"/>
    </row>
    <row r="91" spans="1:21" outlineLevel="2" x14ac:dyDescent="0.2">
      <c r="A91" s="216">
        <v>2</v>
      </c>
      <c r="B91" s="434"/>
      <c r="C91" s="434"/>
      <c r="D91" s="434"/>
      <c r="E91" s="434"/>
      <c r="F91" s="434"/>
      <c r="G91" s="434"/>
      <c r="H91" s="434"/>
      <c r="I91" s="434"/>
      <c r="J91" s="434"/>
      <c r="K91" s="434"/>
      <c r="L91" s="434"/>
      <c r="M91" s="434"/>
      <c r="N91" s="434"/>
      <c r="O91" s="434"/>
      <c r="P91" s="434"/>
      <c r="Q91" s="434"/>
      <c r="R91" s="434"/>
      <c r="S91" s="434"/>
      <c r="T91" s="434"/>
      <c r="U91" s="435"/>
    </row>
    <row r="92" spans="1:21" outlineLevel="2" x14ac:dyDescent="0.2">
      <c r="A92" s="216">
        <v>3</v>
      </c>
      <c r="B92" s="434"/>
      <c r="C92" s="434"/>
      <c r="D92" s="434"/>
      <c r="E92" s="434"/>
      <c r="F92" s="434"/>
      <c r="G92" s="434"/>
      <c r="H92" s="434"/>
      <c r="I92" s="434"/>
      <c r="J92" s="434"/>
      <c r="K92" s="434"/>
      <c r="L92" s="434"/>
      <c r="M92" s="434"/>
      <c r="N92" s="434"/>
      <c r="O92" s="434"/>
      <c r="P92" s="434"/>
      <c r="Q92" s="434"/>
      <c r="R92" s="434"/>
      <c r="S92" s="434"/>
      <c r="T92" s="434"/>
      <c r="U92" s="435"/>
    </row>
    <row r="93" spans="1:21" ht="13.5" outlineLevel="1" thickBot="1" x14ac:dyDescent="0.25">
      <c r="A93" s="464"/>
      <c r="B93" s="465"/>
      <c r="C93" s="465"/>
      <c r="D93" s="465"/>
      <c r="E93" s="465"/>
      <c r="F93" s="465"/>
      <c r="G93" s="465"/>
      <c r="H93" s="465"/>
      <c r="I93" s="465"/>
      <c r="J93" s="465"/>
      <c r="K93" s="465"/>
      <c r="L93" s="465"/>
      <c r="M93" s="465"/>
      <c r="N93" s="465"/>
      <c r="O93" s="465"/>
      <c r="P93" s="465"/>
      <c r="Q93" s="465"/>
      <c r="R93" s="465"/>
      <c r="S93" s="465"/>
      <c r="T93" s="465"/>
      <c r="U93" s="466"/>
    </row>
    <row r="94" spans="1:21" ht="13.5" outlineLevel="2" thickBot="1" x14ac:dyDescent="0.25">
      <c r="A94" s="448" t="str">
        <f>+CONCATENATE("Registro de reuniones mes de octubre de ",  'Plan Auditorias CI'!$C$6)</f>
        <v xml:space="preserve">Registro de reuniones mes de octubre de </v>
      </c>
      <c r="B94" s="449"/>
      <c r="C94" s="449"/>
      <c r="D94" s="449"/>
      <c r="E94" s="449"/>
      <c r="F94" s="449"/>
      <c r="G94" s="449"/>
      <c r="H94" s="449"/>
      <c r="I94" s="449"/>
      <c r="J94" s="449"/>
      <c r="K94" s="449"/>
      <c r="L94" s="449"/>
      <c r="M94" s="449"/>
      <c r="N94" s="449"/>
      <c r="O94" s="449"/>
      <c r="P94" s="449"/>
      <c r="Q94" s="449"/>
      <c r="R94" s="449"/>
      <c r="S94" s="449"/>
      <c r="T94" s="449"/>
      <c r="U94" s="450"/>
    </row>
    <row r="95" spans="1:21" outlineLevel="2" x14ac:dyDescent="0.2">
      <c r="A95" s="218" t="s">
        <v>92</v>
      </c>
      <c r="B95" s="461" t="s">
        <v>96</v>
      </c>
      <c r="C95" s="461"/>
      <c r="D95" s="461" t="s">
        <v>97</v>
      </c>
      <c r="E95" s="461"/>
      <c r="F95" s="461"/>
      <c r="G95" s="461"/>
      <c r="H95" s="461"/>
      <c r="I95" s="461"/>
      <c r="J95" s="461"/>
      <c r="K95" s="461"/>
      <c r="L95" s="461"/>
      <c r="M95" s="461"/>
      <c r="N95" s="461"/>
      <c r="O95" s="461"/>
      <c r="P95" s="461"/>
      <c r="Q95" s="462" t="s">
        <v>98</v>
      </c>
      <c r="R95" s="462"/>
      <c r="S95" s="462"/>
      <c r="T95" s="462"/>
      <c r="U95" s="463"/>
    </row>
    <row r="96" spans="1:21" outlineLevel="2" x14ac:dyDescent="0.2">
      <c r="A96" s="216">
        <v>1</v>
      </c>
      <c r="B96" s="434"/>
      <c r="C96" s="434"/>
      <c r="D96" s="434"/>
      <c r="E96" s="434"/>
      <c r="F96" s="434"/>
      <c r="G96" s="434"/>
      <c r="H96" s="434"/>
      <c r="I96" s="434"/>
      <c r="J96" s="434"/>
      <c r="K96" s="434"/>
      <c r="L96" s="434"/>
      <c r="M96" s="434"/>
      <c r="N96" s="434"/>
      <c r="O96" s="434"/>
      <c r="P96" s="434"/>
      <c r="Q96" s="434"/>
      <c r="R96" s="434"/>
      <c r="S96" s="434"/>
      <c r="T96" s="434"/>
      <c r="U96" s="435"/>
    </row>
    <row r="97" spans="1:21" outlineLevel="2" x14ac:dyDescent="0.2">
      <c r="A97" s="216">
        <v>2</v>
      </c>
      <c r="B97" s="434"/>
      <c r="C97" s="434"/>
      <c r="D97" s="434"/>
      <c r="E97" s="434"/>
      <c r="F97" s="434"/>
      <c r="G97" s="434"/>
      <c r="H97" s="434"/>
      <c r="I97" s="434"/>
      <c r="J97" s="434"/>
      <c r="K97" s="434"/>
      <c r="L97" s="434"/>
      <c r="M97" s="434"/>
      <c r="N97" s="434"/>
      <c r="O97" s="434"/>
      <c r="P97" s="434"/>
      <c r="Q97" s="434"/>
      <c r="R97" s="434"/>
      <c r="S97" s="434"/>
      <c r="T97" s="434"/>
      <c r="U97" s="435"/>
    </row>
    <row r="98" spans="1:21" outlineLevel="2" x14ac:dyDescent="0.2">
      <c r="A98" s="216">
        <v>3</v>
      </c>
      <c r="B98" s="434"/>
      <c r="C98" s="434"/>
      <c r="D98" s="434"/>
      <c r="E98" s="434"/>
      <c r="F98" s="434"/>
      <c r="G98" s="434"/>
      <c r="H98" s="434"/>
      <c r="I98" s="434"/>
      <c r="J98" s="434"/>
      <c r="K98" s="434"/>
      <c r="L98" s="434"/>
      <c r="M98" s="434"/>
      <c r="N98" s="434"/>
      <c r="O98" s="434"/>
      <c r="P98" s="434"/>
      <c r="Q98" s="434"/>
      <c r="R98" s="434"/>
      <c r="S98" s="434"/>
      <c r="T98" s="434"/>
      <c r="U98" s="435"/>
    </row>
    <row r="99" spans="1:21" ht="13.5" outlineLevel="1" thickBot="1" x14ac:dyDescent="0.25">
      <c r="A99" s="464"/>
      <c r="B99" s="465"/>
      <c r="C99" s="465"/>
      <c r="D99" s="465"/>
      <c r="E99" s="465"/>
      <c r="F99" s="465"/>
      <c r="G99" s="465"/>
      <c r="H99" s="465"/>
      <c r="I99" s="465"/>
      <c r="J99" s="465"/>
      <c r="K99" s="465"/>
      <c r="L99" s="465"/>
      <c r="M99" s="465"/>
      <c r="N99" s="465"/>
      <c r="O99" s="465"/>
      <c r="P99" s="465"/>
      <c r="Q99" s="465"/>
      <c r="R99" s="465"/>
      <c r="S99" s="465"/>
      <c r="T99" s="465"/>
      <c r="U99" s="466"/>
    </row>
    <row r="100" spans="1:21" ht="13.5" outlineLevel="2" thickBot="1" x14ac:dyDescent="0.25">
      <c r="A100" s="448" t="str">
        <f>+CONCATENATE("Registro de reuniones mes de noviembre de ",  'Plan Auditorias CI'!$C$6)</f>
        <v xml:space="preserve">Registro de reuniones mes de noviembre de </v>
      </c>
      <c r="B100" s="449"/>
      <c r="C100" s="449"/>
      <c r="D100" s="449"/>
      <c r="E100" s="449"/>
      <c r="F100" s="449"/>
      <c r="G100" s="449"/>
      <c r="H100" s="449"/>
      <c r="I100" s="449"/>
      <c r="J100" s="449"/>
      <c r="K100" s="449"/>
      <c r="L100" s="449"/>
      <c r="M100" s="449"/>
      <c r="N100" s="449"/>
      <c r="O100" s="449"/>
      <c r="P100" s="449"/>
      <c r="Q100" s="449"/>
      <c r="R100" s="449"/>
      <c r="S100" s="449"/>
      <c r="T100" s="449"/>
      <c r="U100" s="450"/>
    </row>
    <row r="101" spans="1:21" outlineLevel="2" x14ac:dyDescent="0.2">
      <c r="A101" s="218" t="s">
        <v>92</v>
      </c>
      <c r="B101" s="461" t="s">
        <v>96</v>
      </c>
      <c r="C101" s="461"/>
      <c r="D101" s="461" t="s">
        <v>97</v>
      </c>
      <c r="E101" s="461"/>
      <c r="F101" s="461"/>
      <c r="G101" s="461"/>
      <c r="H101" s="461"/>
      <c r="I101" s="461"/>
      <c r="J101" s="461"/>
      <c r="K101" s="461"/>
      <c r="L101" s="461"/>
      <c r="M101" s="461"/>
      <c r="N101" s="461"/>
      <c r="O101" s="461"/>
      <c r="P101" s="461"/>
      <c r="Q101" s="462" t="s">
        <v>98</v>
      </c>
      <c r="R101" s="462"/>
      <c r="S101" s="462"/>
      <c r="T101" s="462"/>
      <c r="U101" s="463"/>
    </row>
    <row r="102" spans="1:21" outlineLevel="2" x14ac:dyDescent="0.2">
      <c r="A102" s="216">
        <v>1</v>
      </c>
      <c r="B102" s="434"/>
      <c r="C102" s="434"/>
      <c r="D102" s="434"/>
      <c r="E102" s="434"/>
      <c r="F102" s="434"/>
      <c r="G102" s="434"/>
      <c r="H102" s="434"/>
      <c r="I102" s="434"/>
      <c r="J102" s="434"/>
      <c r="K102" s="434"/>
      <c r="L102" s="434"/>
      <c r="M102" s="434"/>
      <c r="N102" s="434"/>
      <c r="O102" s="434"/>
      <c r="P102" s="434"/>
      <c r="Q102" s="434"/>
      <c r="R102" s="434"/>
      <c r="S102" s="434"/>
      <c r="T102" s="434"/>
      <c r="U102" s="435"/>
    </row>
    <row r="103" spans="1:21" outlineLevel="2" x14ac:dyDescent="0.2">
      <c r="A103" s="216">
        <v>2</v>
      </c>
      <c r="B103" s="434"/>
      <c r="C103" s="434"/>
      <c r="D103" s="434"/>
      <c r="E103" s="434"/>
      <c r="F103" s="434"/>
      <c r="G103" s="434"/>
      <c r="H103" s="434"/>
      <c r="I103" s="434"/>
      <c r="J103" s="434"/>
      <c r="K103" s="434"/>
      <c r="L103" s="434"/>
      <c r="M103" s="434"/>
      <c r="N103" s="434"/>
      <c r="O103" s="434"/>
      <c r="P103" s="434"/>
      <c r="Q103" s="434"/>
      <c r="R103" s="434"/>
      <c r="S103" s="434"/>
      <c r="T103" s="434"/>
      <c r="U103" s="435"/>
    </row>
    <row r="104" spans="1:21" outlineLevel="2" x14ac:dyDescent="0.2">
      <c r="A104" s="216">
        <v>3</v>
      </c>
      <c r="B104" s="434"/>
      <c r="C104" s="434"/>
      <c r="D104" s="434"/>
      <c r="E104" s="434"/>
      <c r="F104" s="434"/>
      <c r="G104" s="434"/>
      <c r="H104" s="434"/>
      <c r="I104" s="434"/>
      <c r="J104" s="434"/>
      <c r="K104" s="434"/>
      <c r="L104" s="434"/>
      <c r="M104" s="434"/>
      <c r="N104" s="434"/>
      <c r="O104" s="434"/>
      <c r="P104" s="434"/>
      <c r="Q104" s="434"/>
      <c r="R104" s="434"/>
      <c r="S104" s="434"/>
      <c r="T104" s="434"/>
      <c r="U104" s="435"/>
    </row>
    <row r="105" spans="1:21" ht="13.5" outlineLevel="1" thickBot="1" x14ac:dyDescent="0.25">
      <c r="A105" s="464"/>
      <c r="B105" s="465"/>
      <c r="C105" s="465"/>
      <c r="D105" s="465"/>
      <c r="E105" s="465"/>
      <c r="F105" s="465"/>
      <c r="G105" s="465"/>
      <c r="H105" s="465"/>
      <c r="I105" s="465"/>
      <c r="J105" s="465"/>
      <c r="K105" s="465"/>
      <c r="L105" s="465"/>
      <c r="M105" s="465"/>
      <c r="N105" s="465"/>
      <c r="O105" s="465"/>
      <c r="P105" s="465"/>
      <c r="Q105" s="465"/>
      <c r="R105" s="465"/>
      <c r="S105" s="465"/>
      <c r="T105" s="465"/>
      <c r="U105" s="466"/>
    </row>
    <row r="106" spans="1:21" ht="13.5" outlineLevel="2" thickBot="1" x14ac:dyDescent="0.25">
      <c r="A106" s="448" t="str">
        <f>+CONCATENATE("Registro de reuniones mes de diciembre de ",  'Plan Auditorias CI'!$C$6)</f>
        <v xml:space="preserve">Registro de reuniones mes de diciembre de </v>
      </c>
      <c r="B106" s="449"/>
      <c r="C106" s="449"/>
      <c r="D106" s="449"/>
      <c r="E106" s="449"/>
      <c r="F106" s="449"/>
      <c r="G106" s="449"/>
      <c r="H106" s="449"/>
      <c r="I106" s="449"/>
      <c r="J106" s="449"/>
      <c r="K106" s="449"/>
      <c r="L106" s="449"/>
      <c r="M106" s="449"/>
      <c r="N106" s="449"/>
      <c r="O106" s="449"/>
      <c r="P106" s="449"/>
      <c r="Q106" s="449"/>
      <c r="R106" s="449"/>
      <c r="S106" s="449"/>
      <c r="T106" s="449"/>
      <c r="U106" s="450"/>
    </row>
    <row r="107" spans="1:21" outlineLevel="2" x14ac:dyDescent="0.2">
      <c r="A107" s="218" t="s">
        <v>92</v>
      </c>
      <c r="B107" s="461" t="s">
        <v>96</v>
      </c>
      <c r="C107" s="461"/>
      <c r="D107" s="461" t="s">
        <v>97</v>
      </c>
      <c r="E107" s="461"/>
      <c r="F107" s="461"/>
      <c r="G107" s="461"/>
      <c r="H107" s="461"/>
      <c r="I107" s="461"/>
      <c r="J107" s="461"/>
      <c r="K107" s="461"/>
      <c r="L107" s="461"/>
      <c r="M107" s="461"/>
      <c r="N107" s="461"/>
      <c r="O107" s="461"/>
      <c r="P107" s="461"/>
      <c r="Q107" s="462" t="s">
        <v>98</v>
      </c>
      <c r="R107" s="462"/>
      <c r="S107" s="462"/>
      <c r="T107" s="462"/>
      <c r="U107" s="463"/>
    </row>
    <row r="108" spans="1:21" outlineLevel="2" x14ac:dyDescent="0.2">
      <c r="A108" s="216">
        <v>1</v>
      </c>
      <c r="B108" s="434"/>
      <c r="C108" s="434"/>
      <c r="D108" s="434"/>
      <c r="E108" s="434"/>
      <c r="F108" s="434"/>
      <c r="G108" s="434"/>
      <c r="H108" s="434"/>
      <c r="I108" s="434"/>
      <c r="J108" s="434"/>
      <c r="K108" s="434"/>
      <c r="L108" s="434"/>
      <c r="M108" s="434"/>
      <c r="N108" s="434"/>
      <c r="O108" s="434"/>
      <c r="P108" s="434"/>
      <c r="Q108" s="434"/>
      <c r="R108" s="434"/>
      <c r="S108" s="434"/>
      <c r="T108" s="434"/>
      <c r="U108" s="435"/>
    </row>
    <row r="109" spans="1:21" outlineLevel="2" x14ac:dyDescent="0.2">
      <c r="A109" s="216">
        <v>2</v>
      </c>
      <c r="B109" s="434"/>
      <c r="C109" s="434"/>
      <c r="D109" s="434"/>
      <c r="E109" s="434"/>
      <c r="F109" s="434"/>
      <c r="G109" s="434"/>
      <c r="H109" s="434"/>
      <c r="I109" s="434"/>
      <c r="J109" s="434"/>
      <c r="K109" s="434"/>
      <c r="L109" s="434"/>
      <c r="M109" s="434"/>
      <c r="N109" s="434"/>
      <c r="O109" s="434"/>
      <c r="P109" s="434"/>
      <c r="Q109" s="434"/>
      <c r="R109" s="434"/>
      <c r="S109" s="434"/>
      <c r="T109" s="434"/>
      <c r="U109" s="435"/>
    </row>
    <row r="110" spans="1:21" outlineLevel="2" x14ac:dyDescent="0.2">
      <c r="A110" s="216">
        <v>3</v>
      </c>
      <c r="B110" s="434"/>
      <c r="C110" s="434"/>
      <c r="D110" s="434"/>
      <c r="E110" s="434"/>
      <c r="F110" s="434"/>
      <c r="G110" s="434"/>
      <c r="H110" s="434"/>
      <c r="I110" s="434"/>
      <c r="J110" s="434"/>
      <c r="K110" s="434"/>
      <c r="L110" s="434"/>
      <c r="M110" s="434"/>
      <c r="N110" s="434"/>
      <c r="O110" s="434"/>
      <c r="P110" s="434"/>
      <c r="Q110" s="434"/>
      <c r="R110" s="434"/>
      <c r="S110" s="434"/>
      <c r="T110" s="434"/>
      <c r="U110" s="435"/>
    </row>
    <row r="111" spans="1:21" ht="13.5" outlineLevel="1" thickBot="1" x14ac:dyDescent="0.25">
      <c r="A111" s="476"/>
      <c r="B111" s="477"/>
      <c r="C111" s="477"/>
      <c r="D111" s="477"/>
      <c r="E111" s="477"/>
      <c r="F111" s="477"/>
      <c r="G111" s="477"/>
      <c r="H111" s="477"/>
      <c r="I111" s="477"/>
      <c r="J111" s="477"/>
      <c r="K111" s="477"/>
      <c r="L111" s="477"/>
      <c r="M111" s="477"/>
      <c r="N111" s="477"/>
      <c r="O111" s="477"/>
      <c r="P111" s="477"/>
      <c r="Q111" s="477"/>
      <c r="R111" s="477"/>
      <c r="S111" s="477"/>
      <c r="T111" s="477"/>
      <c r="U111" s="478"/>
    </row>
    <row r="112" spans="1:21" ht="7.9" customHeight="1" thickBot="1" x14ac:dyDescent="0.25">
      <c r="A112" s="479"/>
      <c r="B112" s="480"/>
      <c r="C112" s="480"/>
      <c r="D112" s="480"/>
      <c r="E112" s="480"/>
      <c r="F112" s="480"/>
      <c r="G112" s="480"/>
      <c r="H112" s="480"/>
      <c r="I112" s="480"/>
      <c r="J112" s="480"/>
      <c r="K112" s="480"/>
      <c r="L112" s="480"/>
      <c r="M112" s="480"/>
      <c r="N112" s="480"/>
      <c r="O112" s="480"/>
      <c r="P112" s="480"/>
      <c r="Q112" s="480"/>
      <c r="R112" s="480"/>
      <c r="S112" s="480"/>
      <c r="T112" s="480"/>
      <c r="U112" s="481"/>
    </row>
    <row r="113" spans="1:21" ht="17.25" thickBot="1" x14ac:dyDescent="0.25">
      <c r="A113" s="482" t="s">
        <v>99</v>
      </c>
      <c r="B113" s="482"/>
      <c r="C113" s="482"/>
      <c r="D113" s="482"/>
      <c r="E113" s="482"/>
      <c r="F113" s="482"/>
      <c r="G113" s="482"/>
      <c r="H113" s="482"/>
      <c r="I113" s="482"/>
      <c r="J113" s="482"/>
      <c r="K113" s="482"/>
      <c r="L113" s="482"/>
      <c r="M113" s="482"/>
      <c r="N113" s="482"/>
      <c r="O113" s="482"/>
      <c r="P113" s="482"/>
      <c r="Q113" s="482"/>
      <c r="R113" s="482"/>
      <c r="S113" s="482"/>
      <c r="T113" s="482"/>
      <c r="U113" s="482"/>
    </row>
    <row r="114" spans="1:21" ht="7.9" customHeight="1" thickBot="1" x14ac:dyDescent="0.25">
      <c r="A114" s="479"/>
      <c r="B114" s="480"/>
      <c r="C114" s="480"/>
      <c r="D114" s="480"/>
      <c r="E114" s="480"/>
      <c r="F114" s="480"/>
      <c r="G114" s="480"/>
      <c r="H114" s="480"/>
      <c r="I114" s="480"/>
      <c r="J114" s="480"/>
      <c r="K114" s="480"/>
      <c r="L114" s="480"/>
      <c r="M114" s="480"/>
      <c r="N114" s="480"/>
      <c r="O114" s="480"/>
      <c r="P114" s="480"/>
      <c r="Q114" s="480"/>
      <c r="R114" s="480"/>
      <c r="S114" s="480"/>
      <c r="T114" s="480"/>
      <c r="U114" s="481"/>
    </row>
    <row r="115" spans="1:21" ht="14.45" customHeight="1" thickBot="1" x14ac:dyDescent="0.25">
      <c r="A115" s="473" t="s">
        <v>100</v>
      </c>
      <c r="B115" s="474"/>
      <c r="C115" s="474" t="s">
        <v>101</v>
      </c>
      <c r="D115" s="474"/>
      <c r="E115" s="474"/>
      <c r="F115" s="474" t="s">
        <v>102</v>
      </c>
      <c r="G115" s="474"/>
      <c r="H115" s="474" t="s">
        <v>103</v>
      </c>
      <c r="I115" s="474"/>
      <c r="J115" s="474"/>
      <c r="K115" s="474"/>
      <c r="L115" s="474"/>
      <c r="M115" s="474"/>
      <c r="N115" s="474"/>
      <c r="O115" s="474"/>
      <c r="P115" s="474"/>
      <c r="Q115" s="474"/>
      <c r="R115" s="474"/>
      <c r="S115" s="474"/>
      <c r="T115" s="474"/>
      <c r="U115" s="475"/>
    </row>
    <row r="116" spans="1:21" ht="175.9" customHeight="1" thickBot="1" x14ac:dyDescent="0.25">
      <c r="A116" s="467">
        <v>6</v>
      </c>
      <c r="B116" s="468"/>
      <c r="C116" s="469">
        <v>44469</v>
      </c>
      <c r="D116" s="468"/>
      <c r="E116" s="468"/>
      <c r="F116" s="468">
        <v>7</v>
      </c>
      <c r="G116" s="468"/>
      <c r="H116" s="470" t="s">
        <v>104</v>
      </c>
      <c r="I116" s="471"/>
      <c r="J116" s="471"/>
      <c r="K116" s="471"/>
      <c r="L116" s="471"/>
      <c r="M116" s="471"/>
      <c r="N116" s="471"/>
      <c r="O116" s="471"/>
      <c r="P116" s="471"/>
      <c r="Q116" s="471"/>
      <c r="R116" s="471"/>
      <c r="S116" s="471"/>
      <c r="T116" s="471"/>
      <c r="U116" s="472"/>
    </row>
  </sheetData>
  <sheetProtection sheet="1" objects="1" scenarios="1"/>
  <mergeCells count="222">
    <mergeCell ref="A116:B116"/>
    <mergeCell ref="C116:E116"/>
    <mergeCell ref="F116:G116"/>
    <mergeCell ref="H116:U116"/>
    <mergeCell ref="A115:B115"/>
    <mergeCell ref="C115:E115"/>
    <mergeCell ref="F115:G115"/>
    <mergeCell ref="H115:U115"/>
    <mergeCell ref="A111:U111"/>
    <mergeCell ref="A112:U112"/>
    <mergeCell ref="A113:U113"/>
    <mergeCell ref="A114:U114"/>
    <mergeCell ref="B109:C109"/>
    <mergeCell ref="D109:P109"/>
    <mergeCell ref="Q109:U109"/>
    <mergeCell ref="B110:C110"/>
    <mergeCell ref="D110:P110"/>
    <mergeCell ref="Q110:U110"/>
    <mergeCell ref="B107:C107"/>
    <mergeCell ref="D107:P107"/>
    <mergeCell ref="Q107:U107"/>
    <mergeCell ref="B108:C108"/>
    <mergeCell ref="D108:P108"/>
    <mergeCell ref="Q108:U108"/>
    <mergeCell ref="B104:C104"/>
    <mergeCell ref="D104:P104"/>
    <mergeCell ref="Q104:U104"/>
    <mergeCell ref="A105:U105"/>
    <mergeCell ref="A106:U106"/>
    <mergeCell ref="B102:C102"/>
    <mergeCell ref="D102:P102"/>
    <mergeCell ref="Q102:U102"/>
    <mergeCell ref="B103:C103"/>
    <mergeCell ref="D103:P103"/>
    <mergeCell ref="Q103:U103"/>
    <mergeCell ref="A99:U99"/>
    <mergeCell ref="A100:U100"/>
    <mergeCell ref="B101:C101"/>
    <mergeCell ref="D101:P101"/>
    <mergeCell ref="Q101:U101"/>
    <mergeCell ref="B97:C97"/>
    <mergeCell ref="D97:P97"/>
    <mergeCell ref="Q97:U97"/>
    <mergeCell ref="B98:C98"/>
    <mergeCell ref="D98:P98"/>
    <mergeCell ref="Q98:U98"/>
    <mergeCell ref="B95:C95"/>
    <mergeCell ref="D95:P95"/>
    <mergeCell ref="Q95:U95"/>
    <mergeCell ref="B96:C96"/>
    <mergeCell ref="D96:P96"/>
    <mergeCell ref="Q96:U96"/>
    <mergeCell ref="B92:C92"/>
    <mergeCell ref="D92:P92"/>
    <mergeCell ref="Q92:U92"/>
    <mergeCell ref="A93:U93"/>
    <mergeCell ref="A94:U94"/>
    <mergeCell ref="B90:C90"/>
    <mergeCell ref="D90:P90"/>
    <mergeCell ref="Q90:U90"/>
    <mergeCell ref="B91:C91"/>
    <mergeCell ref="D91:P91"/>
    <mergeCell ref="Q91:U91"/>
    <mergeCell ref="A87:U87"/>
    <mergeCell ref="A88:U88"/>
    <mergeCell ref="B89:C89"/>
    <mergeCell ref="D89:P89"/>
    <mergeCell ref="Q89:U89"/>
    <mergeCell ref="B85:C85"/>
    <mergeCell ref="D85:P85"/>
    <mergeCell ref="Q85:U85"/>
    <mergeCell ref="B86:C86"/>
    <mergeCell ref="D86:P86"/>
    <mergeCell ref="Q86:U86"/>
    <mergeCell ref="B83:C83"/>
    <mergeCell ref="D83:P83"/>
    <mergeCell ref="Q83:U83"/>
    <mergeCell ref="B84:C84"/>
    <mergeCell ref="D84:P84"/>
    <mergeCell ref="Q84:U84"/>
    <mergeCell ref="B80:C80"/>
    <mergeCell ref="D80:P80"/>
    <mergeCell ref="Q80:U80"/>
    <mergeCell ref="A81:U81"/>
    <mergeCell ref="A82:U82"/>
    <mergeCell ref="B78:C78"/>
    <mergeCell ref="D78:P78"/>
    <mergeCell ref="Q78:U78"/>
    <mergeCell ref="B79:C79"/>
    <mergeCell ref="D79:P79"/>
    <mergeCell ref="Q79:U79"/>
    <mergeCell ref="A75:U75"/>
    <mergeCell ref="A76:U76"/>
    <mergeCell ref="B77:C77"/>
    <mergeCell ref="D77:P77"/>
    <mergeCell ref="Q77:U77"/>
    <mergeCell ref="B73:C73"/>
    <mergeCell ref="D73:P73"/>
    <mergeCell ref="Q73:U73"/>
    <mergeCell ref="B74:C74"/>
    <mergeCell ref="D74:P74"/>
    <mergeCell ref="Q74:U74"/>
    <mergeCell ref="B71:C71"/>
    <mergeCell ref="D71:P71"/>
    <mergeCell ref="Q71:U71"/>
    <mergeCell ref="B72:C72"/>
    <mergeCell ref="D72:P72"/>
    <mergeCell ref="Q72:U72"/>
    <mergeCell ref="B68:C68"/>
    <mergeCell ref="D68:P68"/>
    <mergeCell ref="Q68:U68"/>
    <mergeCell ref="A69:U69"/>
    <mergeCell ref="A70:U70"/>
    <mergeCell ref="B66:C66"/>
    <mergeCell ref="D66:P66"/>
    <mergeCell ref="Q66:U66"/>
    <mergeCell ref="B67:C67"/>
    <mergeCell ref="D67:P67"/>
    <mergeCell ref="Q67:U67"/>
    <mergeCell ref="A63:U63"/>
    <mergeCell ref="A64:U64"/>
    <mergeCell ref="B65:C65"/>
    <mergeCell ref="D65:P65"/>
    <mergeCell ref="Q65:U65"/>
    <mergeCell ref="B61:C61"/>
    <mergeCell ref="D61:P61"/>
    <mergeCell ref="Q61:U61"/>
    <mergeCell ref="B62:C62"/>
    <mergeCell ref="D62:P62"/>
    <mergeCell ref="Q62:U62"/>
    <mergeCell ref="B59:C59"/>
    <mergeCell ref="D59:P59"/>
    <mergeCell ref="Q59:U59"/>
    <mergeCell ref="B60:C60"/>
    <mergeCell ref="D60:P60"/>
    <mergeCell ref="Q60:U60"/>
    <mergeCell ref="B56:C56"/>
    <mergeCell ref="D56:P56"/>
    <mergeCell ref="Q56:U56"/>
    <mergeCell ref="A57:U57"/>
    <mergeCell ref="A58:U58"/>
    <mergeCell ref="B54:C54"/>
    <mergeCell ref="D54:P54"/>
    <mergeCell ref="Q54:U54"/>
    <mergeCell ref="B55:C55"/>
    <mergeCell ref="D55:P55"/>
    <mergeCell ref="Q55:U55"/>
    <mergeCell ref="A51:U51"/>
    <mergeCell ref="A52:U52"/>
    <mergeCell ref="B53:C53"/>
    <mergeCell ref="D53:P53"/>
    <mergeCell ref="Q53:U53"/>
    <mergeCell ref="B49:C49"/>
    <mergeCell ref="D49:P49"/>
    <mergeCell ref="Q49:U49"/>
    <mergeCell ref="B50:C50"/>
    <mergeCell ref="D50:P50"/>
    <mergeCell ref="Q50:U50"/>
    <mergeCell ref="A46:U46"/>
    <mergeCell ref="B47:C47"/>
    <mergeCell ref="D47:P47"/>
    <mergeCell ref="Q47:U47"/>
    <mergeCell ref="B48:C48"/>
    <mergeCell ref="D48:P48"/>
    <mergeCell ref="Q48:U48"/>
    <mergeCell ref="B44:C44"/>
    <mergeCell ref="D44:P44"/>
    <mergeCell ref="Q44:U44"/>
    <mergeCell ref="A45:U45"/>
    <mergeCell ref="A37:U37"/>
    <mergeCell ref="B42:C42"/>
    <mergeCell ref="D42:P42"/>
    <mergeCell ref="Q42:U42"/>
    <mergeCell ref="B43:C43"/>
    <mergeCell ref="D43:P43"/>
    <mergeCell ref="Q43:U43"/>
    <mergeCell ref="A6:U6"/>
    <mergeCell ref="A4:U4"/>
    <mergeCell ref="A9:U9"/>
    <mergeCell ref="A13:U13"/>
    <mergeCell ref="A38:U38"/>
    <mergeCell ref="A39:U39"/>
    <mergeCell ref="B41:C41"/>
    <mergeCell ref="D41:P41"/>
    <mergeCell ref="Q41:U41"/>
    <mergeCell ref="A40:U40"/>
    <mergeCell ref="A10:U10"/>
    <mergeCell ref="A12:U12"/>
    <mergeCell ref="A14:U14"/>
    <mergeCell ref="A15:U15"/>
    <mergeCell ref="A11:U11"/>
    <mergeCell ref="B31:I31"/>
    <mergeCell ref="B32:I32"/>
    <mergeCell ref="B23:I23"/>
    <mergeCell ref="B24:I24"/>
    <mergeCell ref="A8:U8"/>
    <mergeCell ref="B17:I17"/>
    <mergeCell ref="B33:I33"/>
    <mergeCell ref="B34:I34"/>
    <mergeCell ref="B35:I35"/>
    <mergeCell ref="B36:I36"/>
    <mergeCell ref="B16:I16"/>
    <mergeCell ref="B28:I28"/>
    <mergeCell ref="B29:I29"/>
    <mergeCell ref="B30:I30"/>
    <mergeCell ref="B25:I25"/>
    <mergeCell ref="B26:I26"/>
    <mergeCell ref="B27:I27"/>
    <mergeCell ref="B18:I18"/>
    <mergeCell ref="B19:I19"/>
    <mergeCell ref="B20:I20"/>
    <mergeCell ref="B21:I21"/>
    <mergeCell ref="B22:I22"/>
    <mergeCell ref="A7:U7"/>
    <mergeCell ref="A3:F3"/>
    <mergeCell ref="G3:P3"/>
    <mergeCell ref="Q3:U3"/>
    <mergeCell ref="Q1:U2"/>
    <mergeCell ref="A5:U5"/>
    <mergeCell ref="A1:F2"/>
    <mergeCell ref="G1:P1"/>
    <mergeCell ref="G2:P2"/>
  </mergeCells>
  <dataValidations count="6">
    <dataValidation allowBlank="1" showInputMessage="1" showErrorMessage="1" promptTitle="Actividades de reunión del PAA" prompt="En este espacio se estipula y se correlaciona la actividad y su número como su descrpción, de aquellas actividades que dentro del PAA tiene espacios de participación de comités." sqref="A10:U13 A38:U38" xr:uid="{00000000-0002-0000-0100-000000000000}"/>
    <dataValidation allowBlank="1" showInputMessage="1" showErrorMessage="1" promptTitle="Escala de tiempo" prompt="Permite identificar los días del mes en que se participo en un determinado comité" sqref="J16:U16" xr:uid="{00000000-0002-0000-0100-000001000000}"/>
    <dataValidation allowBlank="1" showInputMessage="1" showErrorMessage="1" promptTitle="Asignación de datos por día" prompt="En el evento de registrase la participación de un determinado comite, constrastar la participación frente al mes efectivo de su realización. Se debe registrar los días efectivos de participación." sqref="J17:U36" xr:uid="{00000000-0002-0000-0100-000002000000}"/>
    <dataValidation allowBlank="1" showInputMessage="1" showErrorMessage="1" promptTitle="Enunciado del Comité" prompt="En esta columna se presente identificar y registar los comités por los cuales por mandato normativo externo e interno la Oficina de Control Interno tiene participación, de modo de poder llevar un control de participación en dichos escenarios por días." sqref="B16:I16" xr:uid="{00000000-0002-0000-0100-000003000000}"/>
    <dataValidation allowBlank="1" showInputMessage="1" showErrorMessage="1" promptTitle="Participación de comités" prompt="Escenario de registro y control de la participación de la Oficina de Control Interno dentro de los comités previamente identificados, de fuentes externas e internas debidamente constituidos." sqref="A14:U14" xr:uid="{00000000-0002-0000-0100-000004000000}"/>
    <dataValidation allowBlank="1" showInputMessage="1" showErrorMessage="1" promptTitle="Participación comités/reuniones" prompt="Campo dimensionado para el ingreso de información mensual de la particpación efectiva en comités/reuniones, detallando los mienbros de la Oficina de Control Interno asignados a dichos eventos. En el caso de necesitar ingresar mas filas, se puede realizar" sqref="A39:U39" xr:uid="{00000000-0002-0000-0100-000005000000}"/>
  </dataValidations>
  <printOptions horizontalCentered="1"/>
  <pageMargins left="0.51181102362204722" right="0.51181102362204722" top="0.55118110236220474" bottom="0.55118110236220474" header="0.31496062992125984" footer="0.31496062992125984"/>
  <pageSetup scale="73" fitToHeight="0" orientation="portrait" r:id="rId1"/>
  <headerFooter alignWithMargins="0">
    <oddHeader>&amp;LCódigo: F-C-EIN-01 - Plan Anual de Auditoria</oddHeader>
    <oddFooter>&amp;RPágina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workbookViewId="0">
      <selection activeCell="B1" sqref="B1"/>
    </sheetView>
  </sheetViews>
  <sheetFormatPr baseColWidth="10" defaultColWidth="9.140625" defaultRowHeight="15" x14ac:dyDescent="0.25"/>
  <cols>
    <col min="1" max="256" width="11.42578125" customWidth="1"/>
  </cols>
  <sheetData>
    <row r="1" spans="1:2" x14ac:dyDescent="0.25">
      <c r="A1" s="4" t="s">
        <v>105</v>
      </c>
      <c r="B1" s="4" t="s">
        <v>106</v>
      </c>
    </row>
    <row r="3" spans="1:2" x14ac:dyDescent="0.25">
      <c r="A3" s="1" t="s">
        <v>15</v>
      </c>
      <c r="B3" s="5" t="s">
        <v>72</v>
      </c>
    </row>
    <row r="4" spans="1:2" x14ac:dyDescent="0.25">
      <c r="A4" s="1" t="s">
        <v>16</v>
      </c>
      <c r="B4" s="5" t="s">
        <v>74</v>
      </c>
    </row>
    <row r="5" spans="1:2" x14ac:dyDescent="0.25">
      <c r="A5" s="1" t="s">
        <v>17</v>
      </c>
      <c r="B5" s="5" t="s">
        <v>76</v>
      </c>
    </row>
    <row r="6" spans="1:2" x14ac:dyDescent="0.25">
      <c r="A6" s="1" t="s">
        <v>18</v>
      </c>
      <c r="B6" s="5" t="s">
        <v>78</v>
      </c>
    </row>
    <row r="7" spans="1:2" x14ac:dyDescent="0.25">
      <c r="A7" s="1" t="s">
        <v>19</v>
      </c>
      <c r="B7" s="5" t="s">
        <v>82</v>
      </c>
    </row>
    <row r="8" spans="1:2" x14ac:dyDescent="0.25">
      <c r="A8" s="1" t="s">
        <v>20</v>
      </c>
      <c r="B8" s="5" t="s">
        <v>84</v>
      </c>
    </row>
    <row r="9" spans="1:2" x14ac:dyDescent="0.25">
      <c r="A9" s="1" t="s">
        <v>21</v>
      </c>
      <c r="B9" s="5"/>
    </row>
    <row r="10" spans="1:2" x14ac:dyDescent="0.25">
      <c r="A10" s="1" t="s">
        <v>22</v>
      </c>
      <c r="B10" s="5"/>
    </row>
    <row r="11" spans="1:2" x14ac:dyDescent="0.25">
      <c r="A11" s="1" t="s">
        <v>23</v>
      </c>
      <c r="B11" s="5"/>
    </row>
    <row r="12" spans="1:2" x14ac:dyDescent="0.25">
      <c r="A12" s="1" t="s">
        <v>24</v>
      </c>
      <c r="B12" s="5"/>
    </row>
    <row r="13" spans="1:2" x14ac:dyDescent="0.25">
      <c r="A13" s="1" t="s">
        <v>25</v>
      </c>
      <c r="B13" s="5"/>
    </row>
    <row r="14" spans="1:2" x14ac:dyDescent="0.25">
      <c r="A14" s="1" t="s">
        <v>26</v>
      </c>
      <c r="B14"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1D9BB2B4124E74D80060A89B91EE6CD" ma:contentTypeVersion="10" ma:contentTypeDescription="Crear nuevo documento." ma:contentTypeScope="" ma:versionID="a667a9ad02935acce14c997e505f634a">
  <xsd:schema xmlns:xsd="http://www.w3.org/2001/XMLSchema" xmlns:xs="http://www.w3.org/2001/XMLSchema" xmlns:p="http://schemas.microsoft.com/office/2006/metadata/properties" xmlns:ns2="89701f9a-8838-4265-89d9-aecc1b25b389" xmlns:ns3="67c41162-fabe-400e-bf69-da5520b62d80" targetNamespace="http://schemas.microsoft.com/office/2006/metadata/properties" ma:root="true" ma:fieldsID="2443a07e21af5b13704b1157ab2a7d48" ns2:_="" ns3:_="">
    <xsd:import namespace="89701f9a-8838-4265-89d9-aecc1b25b389"/>
    <xsd:import namespace="67c41162-fabe-400e-bf69-da5520b62d8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701f9a-8838-4265-89d9-aecc1b25b3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c41162-fabe-400e-bf69-da5520b62d8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878940-3EC0-4B14-81E1-738554EEA100}">
  <ds:schemaRefs>
    <ds:schemaRef ds:uri="http://schemas.microsoft.com/sharepoint/v3/contenttype/forms"/>
  </ds:schemaRefs>
</ds:datastoreItem>
</file>

<file path=customXml/itemProps2.xml><?xml version="1.0" encoding="utf-8"?>
<ds:datastoreItem xmlns:ds="http://schemas.openxmlformats.org/officeDocument/2006/customXml" ds:itemID="{21D5DEEE-337D-4205-98EF-A641580E47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701f9a-8838-4265-89d9-aecc1b25b389"/>
    <ds:schemaRef ds:uri="67c41162-fabe-400e-bf69-da5520b62d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Plan Auditorias CI</vt:lpstr>
      <vt:lpstr>Comités</vt:lpstr>
      <vt:lpstr>Datos</vt:lpstr>
      <vt:lpstr>Comités!Área_de_impresión</vt:lpstr>
      <vt:lpstr>'Plan Auditorias CI'!Área_de_impresión</vt:lpstr>
      <vt:lpstr>Fecha</vt:lpstr>
      <vt:lpstr>Sigla</vt:lpstr>
      <vt:lpstr>Comités!Títulos_a_imprimir</vt:lpstr>
      <vt:lpstr>'Plan Auditorias CI'!Títulos_a_imprimir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Jovis</cp:lastModifiedBy>
  <cp:revision/>
  <dcterms:created xsi:type="dcterms:W3CDTF">2012-12-03T14:03:25Z</dcterms:created>
  <dcterms:modified xsi:type="dcterms:W3CDTF">2022-07-07T17:06:16Z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0x010100B1D9BB2B4124E74D80060A89B91EE6CD</vt:lpwstr>
  </property>
</Properties>
</file>