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CALIDAD G.S.A\2025\TH\04 de noviembre\"/>
    </mc:Choice>
  </mc:AlternateContent>
  <xr:revisionPtr revIDLastSave="0" documentId="13_ncr:1_{3B300BE5-237F-455B-9787-28413DFEA05B}" xr6:coauthVersionLast="47" xr6:coauthVersionMax="47" xr10:uidLastSave="{00000000-0000-0000-0000-000000000000}"/>
  <bookViews>
    <workbookView xWindow="-120" yWindow="-120" windowWidth="29040" windowHeight="15720" xr2:uid="{1D4AD62B-DA21-40B0-9C41-A7443E478B10}"/>
  </bookViews>
  <sheets>
    <sheet name="Numero del formato" sheetId="1" r:id="rId1"/>
    <sheet name="Instructivo del Diligenciamient" sheetId="2" r:id="rId2"/>
  </sheets>
  <externalReferences>
    <externalReference r:id="rId3"/>
  </externalReferences>
  <definedNames>
    <definedName name="_xlnm.Print_Area" localSheetId="0">'Numero del formato'!$A$1:$K$56</definedName>
    <definedName name="DENOMINACIÓN">[1]Tablas!$D$2:$D$21</definedName>
    <definedName name="Dependencia">[1]Tablas!$C$2:$C$60</definedName>
    <definedName name="SINO">[1]Tablas!$A$2:$A$4</definedName>
    <definedName name="Vinculación">[1]Tablas!$B$2:$B$7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J48" i="1" s="1"/>
  <c r="I46" i="1"/>
  <c r="F46" i="1"/>
  <c r="G46" i="1" s="1"/>
  <c r="E46" i="1"/>
  <c r="E47" i="1" s="1"/>
  <c r="I45" i="1"/>
  <c r="G45" i="1"/>
  <c r="H45" i="1" s="1"/>
  <c r="F45" i="1"/>
  <c r="E45" i="1"/>
  <c r="I44" i="1"/>
  <c r="F44" i="1"/>
  <c r="E44" i="1"/>
  <c r="I43" i="1"/>
  <c r="G43" i="1"/>
  <c r="F43" i="1"/>
  <c r="H43" i="1" s="1"/>
  <c r="E43" i="1"/>
  <c r="I42" i="1"/>
  <c r="F42" i="1"/>
  <c r="G42" i="1" s="1"/>
  <c r="H42" i="1" s="1"/>
  <c r="E42" i="1"/>
  <c r="I41" i="1"/>
  <c r="F41" i="1"/>
  <c r="E41" i="1"/>
  <c r="I40" i="1"/>
  <c r="F40" i="1"/>
  <c r="G40" i="1" s="1"/>
  <c r="H40" i="1" s="1"/>
  <c r="E40" i="1"/>
  <c r="I39" i="1"/>
  <c r="G39" i="1"/>
  <c r="H39" i="1" s="1"/>
  <c r="F39" i="1"/>
  <c r="E39" i="1"/>
  <c r="I38" i="1"/>
  <c r="F38" i="1"/>
  <c r="G38" i="1" s="1"/>
  <c r="H38" i="1" s="1"/>
  <c r="E38" i="1"/>
  <c r="I37" i="1"/>
  <c r="G37" i="1"/>
  <c r="H37" i="1" s="1"/>
  <c r="F37" i="1"/>
  <c r="E37" i="1"/>
  <c r="I36" i="1"/>
  <c r="F36" i="1"/>
  <c r="E36" i="1"/>
  <c r="I35" i="1"/>
  <c r="G35" i="1"/>
  <c r="H35" i="1" s="1"/>
  <c r="F35" i="1"/>
  <c r="E35" i="1"/>
  <c r="I34" i="1"/>
  <c r="F34" i="1"/>
  <c r="G34" i="1" s="1"/>
  <c r="E34" i="1"/>
  <c r="I33" i="1"/>
  <c r="F33" i="1"/>
  <c r="E33" i="1"/>
  <c r="I32" i="1"/>
  <c r="F32" i="1"/>
  <c r="G32" i="1" s="1"/>
  <c r="H32" i="1" s="1"/>
  <c r="E32" i="1"/>
  <c r="I31" i="1"/>
  <c r="G31" i="1"/>
  <c r="H31" i="1" s="1"/>
  <c r="F31" i="1"/>
  <c r="E31" i="1"/>
  <c r="I30" i="1"/>
  <c r="F30" i="1"/>
  <c r="G30" i="1" s="1"/>
  <c r="H30" i="1" s="1"/>
  <c r="E30" i="1"/>
  <c r="I29" i="1"/>
  <c r="G29" i="1"/>
  <c r="H29" i="1" s="1"/>
  <c r="F29" i="1"/>
  <c r="E29" i="1"/>
  <c r="I28" i="1"/>
  <c r="F28" i="1"/>
  <c r="E28" i="1"/>
  <c r="I27" i="1"/>
  <c r="G27" i="1"/>
  <c r="H27" i="1" s="1"/>
  <c r="F27" i="1"/>
  <c r="E27" i="1"/>
  <c r="I26" i="1"/>
  <c r="F26" i="1"/>
  <c r="G26" i="1" s="1"/>
  <c r="E26" i="1"/>
  <c r="I25" i="1"/>
  <c r="F25" i="1"/>
  <c r="E25" i="1"/>
  <c r="I24" i="1"/>
  <c r="F24" i="1"/>
  <c r="G24" i="1" s="1"/>
  <c r="H24" i="1" s="1"/>
  <c r="E24" i="1"/>
  <c r="I23" i="1"/>
  <c r="G23" i="1"/>
  <c r="H23" i="1" s="1"/>
  <c r="F23" i="1"/>
  <c r="E23" i="1"/>
  <c r="I22" i="1"/>
  <c r="F22" i="1"/>
  <c r="G22" i="1" s="1"/>
  <c r="H22" i="1" s="1"/>
  <c r="E22" i="1"/>
  <c r="H41" i="1" l="1"/>
  <c r="J47" i="1"/>
  <c r="H47" i="1"/>
  <c r="F47" i="1"/>
  <c r="H46" i="1"/>
  <c r="H26" i="1"/>
  <c r="H34" i="1"/>
  <c r="G28" i="1"/>
  <c r="H28" i="1" s="1"/>
  <c r="G36" i="1"/>
  <c r="H36" i="1" s="1"/>
  <c r="G44" i="1"/>
  <c r="H44" i="1" s="1"/>
  <c r="G25" i="1"/>
  <c r="H25" i="1" s="1"/>
  <c r="G33" i="1"/>
  <c r="H33" i="1" s="1"/>
  <c r="G41" i="1"/>
</calcChain>
</file>

<file path=xl/sharedStrings.xml><?xml version="1.0" encoding="utf-8"?>
<sst xmlns="http://schemas.openxmlformats.org/spreadsheetml/2006/main" count="141" uniqueCount="85">
  <si>
    <t xml:space="preserve">MINISTERIO DE AMBIENTE Y DESARROLLO SOSTENIBLE </t>
  </si>
  <si>
    <t>1. INFORMACIÓN GENERAL DEL ASPIRANTE</t>
  </si>
  <si>
    <t>1.1 NOMBRES Y APELLIDOS DEL ASPIRANTE:</t>
  </si>
  <si>
    <t>1.2 CÉDULA DE CIUDADANÍA:</t>
  </si>
  <si>
    <t>1.3 TARJETA PROFESIONAL No.</t>
  </si>
  <si>
    <t>2. INFORMACIÓN GENERAL DEL EMPLEO AL QUE ASPIRA</t>
  </si>
  <si>
    <t>2.1 DENOMINACIÓN:</t>
  </si>
  <si>
    <t>SELECCIONE LA DENOMINACIÓN</t>
  </si>
  <si>
    <t>2.2 CÓDIGO-GRADO:</t>
  </si>
  <si>
    <t>2.3. DEPENDENCIA:</t>
  </si>
  <si>
    <t xml:space="preserve">2.4  PROPÓSITO PRINCIPAL DEL EMPLEO:            </t>
  </si>
  <si>
    <t>3.  REQUISITOS MÍNIMOS</t>
  </si>
  <si>
    <t>DEL MANUAL DE FUNCIONES  Y COMPETENCIAS</t>
  </si>
  <si>
    <t xml:space="preserve"> APORTADOS POR EL ASPIRANTE</t>
  </si>
  <si>
    <t xml:space="preserve">OBSERVACIONES </t>
  </si>
  <si>
    <t>3.1.  ESTUDIOS</t>
  </si>
  <si>
    <t>3.2. EXPERIENCIA</t>
  </si>
  <si>
    <t>3.3 REGISTRO EXPERIENCIA LABORAL</t>
  </si>
  <si>
    <t>ENTIDAD</t>
  </si>
  <si>
    <t>DESDE</t>
  </si>
  <si>
    <t>HASTA</t>
  </si>
  <si>
    <t>DÍAS TOTALES EXPERIENCIA</t>
  </si>
  <si>
    <t>TIEMPO DE SERVICIO</t>
  </si>
  <si>
    <t>RELACIONADA</t>
  </si>
  <si>
    <t>dd/mm/aaaa</t>
  </si>
  <si>
    <t>AÑOS TOTAL</t>
  </si>
  <si>
    <t>MESES TOTAL</t>
  </si>
  <si>
    <t>DÍAS TOTAL</t>
  </si>
  <si>
    <t>DÍAS EXPERIENCIA RELACIONADA</t>
  </si>
  <si>
    <t>DÍAS EXPERIENCIA VALIDADOS</t>
  </si>
  <si>
    <t>SI</t>
  </si>
  <si>
    <t>NO</t>
  </si>
  <si>
    <t>TOTAL EXPERIENCIA LABORAL</t>
  </si>
  <si>
    <t>AÑOS</t>
  </si>
  <si>
    <t>MESES</t>
  </si>
  <si>
    <t>DÍAS</t>
  </si>
  <si>
    <t>EXPERIENCIA PROFESIONAL RELACIONADA</t>
  </si>
  <si>
    <t>3.4. EQUIVALENCIA O ALTERNATIVA:</t>
  </si>
  <si>
    <t>4. TIPO DE VINCULACIÓN O PROVISIÓN</t>
  </si>
  <si>
    <t>5.  CONCLUSIÓN DEL ANÁLISIS</t>
  </si>
  <si>
    <t>CUMPLE CON LOS REQUISITOS MÍNIMOS DEL CARGO:</t>
  </si>
  <si>
    <t xml:space="preserve"> Firma </t>
  </si>
  <si>
    <t>Firma Coordinador (a) Grupo de Talento Humano</t>
  </si>
  <si>
    <t xml:space="preserve">Aprobado por: </t>
  </si>
  <si>
    <t xml:space="preserve">Proyectado por: </t>
  </si>
  <si>
    <t xml:space="preserve">LIBRE NOMBRAMIENTO Y REMOCION </t>
  </si>
  <si>
    <t>SI/NO</t>
  </si>
  <si>
    <t>SECCIÓN</t>
  </si>
  <si>
    <t>NOMBRE DE CAMPO</t>
  </si>
  <si>
    <t>INDICACIÓN DILIGENCIAMIENTO</t>
  </si>
  <si>
    <t>Debe digitar el nombre completo del aspirante, tal como aparece en su documento de identificación</t>
  </si>
  <si>
    <t>Debe digitar el número de identidad del aspirante, tal como aparece en su documento de identificación</t>
  </si>
  <si>
    <t>Debe digitar el número completo de la tarjeta profesional, tal como aparece en dicho documento</t>
  </si>
  <si>
    <t>Debe seleccionar una de las opciones disponibles en el listado desplegable destinado para tal fin, en caso de no encontrar la opción deseada, deberá comunicarse con el Grupo de Talento Humano</t>
  </si>
  <si>
    <t>Debe seleccionar una de las opciones disponibles en el listado desplegable que se habilitará en cada una de las siguientes dos celdas del formato. 
Para lo anterior debe tenerse en cuenta que las letras y guión que aparecen antes de los números del código del empleo tienen como único objetivo el funcionamiento de este archivo, por tanto solo debe tenerse en cuenta la codificación numérica del empleo al momento de su selección.
En caso de no encontrar la opción deseada, deberá comunicarse con el Grupo de Talento Humano</t>
  </si>
  <si>
    <t>2.4  PROPÓSITO PRINCIPAL DEL EMPLEO:</t>
  </si>
  <si>
    <t>Debe diligenciar el propósito principal del empleo tal como se encuentra registrado en el Manual de Funciones vigente</t>
  </si>
  <si>
    <t>En la columna "DEL MANUAL DE FUNCIONES  Y COMPETENCIAS" deberá diligenciar los requisitos mínimos de estudios establecidos en el Manual de Funciones y Competencias vigente; en la columna "APORTADOS POR EL ASPIRANTE" deberá diligenciar la información correspondiente aportada por el aspirante, y en la columna "OBSERVACIONES", podrá diligenciar aquella información que considere importante como resultado de la comparación de los requisitos mínimos requeridos versus la información aportada</t>
  </si>
  <si>
    <t>En la columna "DEL MANUAL DE FUNCIONES  Y COMPETENCIAS" deberá diligenciar los requisitos mínimos de experiencia establecidos en el Manual de Funciones y Competencias vigente; en la columna "APORTADOS POR EL ASPIRANTE" deberá diligenciar la información correspondiente aportada por el aspirante, y en la columna "OBSERVACIONES", podrá diligenciar aquella información que considere importante como resultado de la comparación de los requisitos mínimos requeridos versus la información aportada</t>
  </si>
  <si>
    <t>En esta tabla se debe diligenciar la información asociada a la experiencia laboral SIEMPRE de la más reciente a la más antigua</t>
  </si>
  <si>
    <t>Debe registrar el nombre completo de la entidad en donde laboró</t>
  </si>
  <si>
    <t>Debe diligenciar la fecha inicial de la experiencia laboral con formato dd/mm/aaaa, ejemplo 02/03/2018.
En los casos que la fecha de inicio registrada se encuentre entre la fecha de inicio y fecha final de la experiencia registrada en la fila inmediatamente inferior, la celda se resaltará de color naranja.</t>
  </si>
  <si>
    <t>Debe diligenciar la fecha final de la experiencia laboral con formato dd/mm/aaaa, ejemplo 09/03/2019
En los casos que la fecha de finalización registrada se encuentre entre la fecha de inicio y fecha final de la experiencia registrada en la fila inmediatamente superior, la celda se resaltará de color amarillo.</t>
  </si>
  <si>
    <t>La información de este campo es calculada automáticamente por el excel y por tanto no puede ser modificada</t>
  </si>
  <si>
    <t>La información de este campo es calculada automáticamente por el excel calculando si está traslapada con las experiencias reportadas en las filas inmediatamente superior e inferior de la que se encuentra validando y evalúa si está catalogada como experiencia relacionada o no.
Con base en lo anterior, esta información no podrá ser modificada en este excel</t>
  </si>
  <si>
    <t>DESPUÉS de catalogar la experiencia que se está validando como Relacionada o no, debe diligenciar la cantidad de días correspondientes a la experiencia; este número podrá ser igual al mostrado en el campo "DÍAS RELACIONADA" o, podrá ser diferente en caso que se presenten traslapes con experiencias diferentes a las registradas en la fila inmediatamente superio e inferior de la experiencia analizada, por tanto se requiere el registro manual de esta información.</t>
  </si>
  <si>
    <t>Debe catalogar la experiencia como experiencia relacionada o no, seleccionando la opción correspondiente en la lista desplegable destinada para tal fin</t>
  </si>
  <si>
    <t>El sistema calcula automáticamente la totalidad de días registrados como experiencia laboral, sin considerar si se encuentra traslapada o su categorización como experiencia relacionada o no relacionada y, la muestra indicando la totalidad de años, meses y días de experiencia laboral.
Con base en lo anterior, la información de estos campos se deberá leer como XX años, XX meses y XX días de experiencia laboral, a manera de ejemplo: "2 AÑOS 13 MESES Y 14 DÍAS"</t>
  </si>
  <si>
    <t>El sistema calcula automáticamente la totalidad de días registrados como experiencia laboral categorizada como experiencia relacionada usando como base la información registrada en la columna "DÍAS VALIDADOS", y la muestra indicando la totalidad de meses y días de experiencia laboral relacionada.
Con base en lo anterior, la información de estos campos se deberá leer como XX meses y XX días de experiencia laboral relacionada, a manera de ejemplo: "37 MESES Y 14 DÍAS"</t>
  </si>
  <si>
    <t>Debe registrar la información correspondiente de acuerdo a lo establecido en el Manual de Funciones y Competencias vigente</t>
  </si>
  <si>
    <t>Debe seleccionar una de las opciones disponibles en el listado desplegable destinado para tal fin, indicando de esta forma si el aspirante cumple o no con los requisitos mínimos del cargo</t>
  </si>
  <si>
    <t>Proyectado por: (nombre)</t>
  </si>
  <si>
    <t>Debe digitar el nombre completo del colaborador que realizó el análisis, tal como aparece en su documento de identificación</t>
  </si>
  <si>
    <t>Revisado por: (nombre)</t>
  </si>
  <si>
    <t>Debe digitar el nombre completo del colaborador que realizó la revisión del análisis, tal como aparece en su documento de identificación</t>
  </si>
  <si>
    <t>Aprobado por: (nombre)</t>
  </si>
  <si>
    <t>Debe digitar el nombre completo del Coordinador(a) del Grupo de Talento Humano como aprobador del análisis realizado</t>
  </si>
  <si>
    <t>2. INFORMACIÓN GENERAL DE LA PRIMA TECNICA DEL EMPLEO DONDE ESTA</t>
  </si>
  <si>
    <t xml:space="preserve">Solo aplica para funcionarios de libre nombramiento y remocion </t>
  </si>
  <si>
    <t>1.1 NOMBRES Y APELLIDOS DEL FUNCIONARIO:</t>
  </si>
  <si>
    <r>
      <t xml:space="preserve">Proceso: </t>
    </r>
    <r>
      <rPr>
        <sz val="10"/>
        <color indexed="9"/>
        <rFont val="Arial Narrow"/>
        <family val="2"/>
      </rPr>
      <t>Administración del Talento Humano</t>
    </r>
  </si>
  <si>
    <r>
      <t>Versión:</t>
    </r>
    <r>
      <rPr>
        <sz val="10"/>
        <rFont val="Arial Narrow"/>
        <family val="2"/>
      </rPr>
      <t xml:space="preserve"> 1</t>
    </r>
  </si>
  <si>
    <r>
      <t xml:space="preserve">Código: </t>
    </r>
    <r>
      <rPr>
        <sz val="10"/>
        <rFont val="Arial Narrow"/>
        <family val="2"/>
      </rPr>
      <t>F-A-ATH-99</t>
    </r>
  </si>
  <si>
    <t>FORMATO DE ANÁLISIS CUMPLIMIENTO DE PRIMA TÉCNICA</t>
  </si>
  <si>
    <r>
      <t xml:space="preserve"> Vigencia:</t>
    </r>
    <r>
      <rPr>
        <sz val="10"/>
        <rFont val="Arial Narrow"/>
        <family val="2"/>
      </rPr>
      <t xml:space="preserve"> 5/11/2025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</si>
</sst>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
  </numFmts>
  <fonts count="24" x14ac:knownFonts="1">
    <font>
      <sz val="11"/>
      <color theme="1"/>
      <name val="Aptos Narrow"/>
      <family val="2"/>
      <scheme val="minor"/>
    </font>
    <font>
      <b/>
      <sz val="11"/>
      <color theme="1"/>
      <name val="Aptos Narrow"/>
      <family val="2"/>
      <scheme val="minor"/>
    </font>
    <font>
      <b/>
      <sz val="11"/>
      <color theme="1"/>
      <name val="Arial Narrow"/>
      <family val="2"/>
    </font>
    <font>
      <sz val="9"/>
      <color theme="1"/>
      <name val="Arial Narrow"/>
      <family val="2"/>
    </font>
    <font>
      <sz val="9"/>
      <color theme="1"/>
      <name val="Aptos Narrow"/>
      <family val="2"/>
      <scheme val="minor"/>
    </font>
    <font>
      <b/>
      <sz val="9"/>
      <name val="Arial Narrow"/>
      <family val="2"/>
    </font>
    <font>
      <b/>
      <sz val="10"/>
      <name val="Arial Narrow"/>
      <family val="2"/>
    </font>
    <font>
      <b/>
      <sz val="11"/>
      <name val="Arial Narrow"/>
      <family val="2"/>
    </font>
    <font>
      <sz val="11"/>
      <color theme="1"/>
      <name val="Arial Narrow"/>
      <family val="2"/>
    </font>
    <font>
      <sz val="11"/>
      <name val="Arial Narrow"/>
      <family val="2"/>
    </font>
    <font>
      <b/>
      <u/>
      <sz val="11"/>
      <name val="Arial Narrow"/>
      <family val="2"/>
    </font>
    <font>
      <b/>
      <u/>
      <sz val="11"/>
      <color theme="1"/>
      <name val="Aptos Narrow"/>
      <family val="2"/>
      <scheme val="minor"/>
    </font>
    <font>
      <b/>
      <sz val="11"/>
      <color rgb="FF000000"/>
      <name val="Arial Narrow"/>
      <family val="2"/>
    </font>
    <font>
      <sz val="10"/>
      <name val="Arial Narrow"/>
      <family val="2"/>
    </font>
    <font>
      <sz val="11"/>
      <name val="Aptos Narrow"/>
      <family val="2"/>
      <scheme val="minor"/>
    </font>
    <font>
      <sz val="12"/>
      <name val="Arial Narrow"/>
      <family val="2"/>
    </font>
    <font>
      <b/>
      <sz val="11"/>
      <color theme="2"/>
      <name val="Arial Narrow"/>
      <family val="2"/>
    </font>
    <font>
      <b/>
      <sz val="14"/>
      <name val="Arial Narrow"/>
      <family val="2"/>
    </font>
    <font>
      <b/>
      <sz val="14"/>
      <color theme="1"/>
      <name val="Arial Narrow"/>
      <family val="2"/>
    </font>
    <font>
      <b/>
      <sz val="12"/>
      <color rgb="FF000000"/>
      <name val="Arial Narrow"/>
      <family val="2"/>
    </font>
    <font>
      <sz val="10"/>
      <color theme="1"/>
      <name val="Aptos Narrow"/>
      <family val="2"/>
      <scheme val="minor"/>
    </font>
    <font>
      <b/>
      <sz val="10"/>
      <color theme="0"/>
      <name val="Arial Narrow"/>
      <family val="2"/>
    </font>
    <font>
      <sz val="10"/>
      <color indexed="9"/>
      <name val="Arial Narrow"/>
      <family val="2"/>
    </font>
    <font>
      <sz val="1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4D4D4D"/>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0"/>
        <bgColor rgb="FF000000"/>
      </patternFill>
    </fill>
    <fill>
      <patternFill patternType="solid">
        <fgColor rgb="FFE6E6E6"/>
        <bgColor indexed="64"/>
      </patternFill>
    </fill>
    <fill>
      <patternFill patternType="solid">
        <fgColor rgb="FFE6E6E6"/>
        <bgColor rgb="FF000000"/>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131">
    <xf numFmtId="0" fontId="0" fillId="0" borderId="0" xfId="0"/>
    <xf numFmtId="0" fontId="4" fillId="0" borderId="0" xfId="0" applyFont="1" applyAlignment="1" applyProtection="1">
      <alignment vertical="center"/>
      <protection hidden="1"/>
    </xf>
    <xf numFmtId="0" fontId="5" fillId="2" borderId="0" xfId="0" applyFont="1" applyFill="1" applyAlignment="1" applyProtection="1">
      <alignment vertical="center" wrapText="1"/>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0" fillId="0" borderId="0" xfId="0" applyAlignment="1" applyProtection="1">
      <alignment vertical="center"/>
      <protection hidden="1"/>
    </xf>
    <xf numFmtId="0" fontId="7" fillId="0" borderId="5"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4" xfId="0" applyBorder="1" applyAlignment="1">
      <alignment vertical="center"/>
    </xf>
    <xf numFmtId="0" fontId="7" fillId="0" borderId="5"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protection hidden="1"/>
    </xf>
    <xf numFmtId="2" fontId="12" fillId="5" borderId="4" xfId="0" applyNumberFormat="1" applyFont="1" applyFill="1" applyBorder="1" applyAlignment="1" applyProtection="1">
      <alignment horizontal="center" vertical="center" wrapText="1"/>
      <protection hidden="1"/>
    </xf>
    <xf numFmtId="2" fontId="12" fillId="5" borderId="5" xfId="0" applyNumberFormat="1" applyFont="1" applyFill="1" applyBorder="1" applyAlignment="1" applyProtection="1">
      <alignment horizontal="center" vertical="center" wrapText="1"/>
      <protection hidden="1"/>
    </xf>
    <xf numFmtId="164" fontId="15" fillId="0" borderId="2" xfId="0" applyNumberFormat="1" applyFont="1" applyBorder="1" applyAlignment="1" applyProtection="1">
      <alignment horizontal="center" vertical="center"/>
      <protection locked="0"/>
    </xf>
    <xf numFmtId="164" fontId="15" fillId="0" borderId="5" xfId="0" applyNumberFormat="1" applyFont="1" applyBorder="1" applyAlignment="1" applyProtection="1">
      <alignment horizontal="center" vertical="center"/>
      <protection locked="0"/>
    </xf>
    <xf numFmtId="3" fontId="15" fillId="0" borderId="4" xfId="0" applyNumberFormat="1" applyFont="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locked="0"/>
    </xf>
    <xf numFmtId="2" fontId="15" fillId="7" borderId="5" xfId="0" applyNumberFormat="1" applyFont="1" applyFill="1" applyBorder="1" applyAlignment="1" applyProtection="1">
      <alignment horizontal="center" vertical="center"/>
      <protection locked="0"/>
    </xf>
    <xf numFmtId="0" fontId="0" fillId="0" borderId="0" xfId="0" applyAlignment="1">
      <alignment vertical="center"/>
    </xf>
    <xf numFmtId="165" fontId="0" fillId="0" borderId="0" xfId="0" applyNumberFormat="1" applyAlignment="1" applyProtection="1">
      <alignment vertical="center"/>
      <protection hidden="1"/>
    </xf>
    <xf numFmtId="1" fontId="17" fillId="0" borderId="5" xfId="0" applyNumberFormat="1" applyFont="1" applyBorder="1" applyAlignment="1" applyProtection="1">
      <alignment horizontal="center" vertical="center"/>
      <protection hidden="1"/>
    </xf>
    <xf numFmtId="0" fontId="17" fillId="0" borderId="5" xfId="0" applyFont="1" applyBorder="1" applyAlignment="1" applyProtection="1">
      <alignment horizontal="center" vertical="center"/>
      <protection hidden="1"/>
    </xf>
    <xf numFmtId="0" fontId="18" fillId="2" borderId="5" xfId="0" applyFont="1" applyFill="1" applyBorder="1" applyAlignment="1" applyProtection="1">
      <alignment horizontal="center" vertical="center"/>
      <protection hidden="1"/>
    </xf>
    <xf numFmtId="3" fontId="17" fillId="0" borderId="5" xfId="0" applyNumberFormat="1" applyFont="1" applyBorder="1" applyAlignment="1" applyProtection="1">
      <alignment horizontal="center" vertical="center"/>
      <protection hidden="1"/>
    </xf>
    <xf numFmtId="1" fontId="0" fillId="0" borderId="0" xfId="0" applyNumberFormat="1" applyAlignment="1" applyProtection="1">
      <alignment vertical="center"/>
      <protection hidden="1"/>
    </xf>
    <xf numFmtId="0" fontId="0" fillId="2" borderId="0" xfId="0" applyFill="1" applyAlignment="1" applyProtection="1">
      <alignment vertical="center"/>
      <protection hidden="1"/>
    </xf>
    <xf numFmtId="1" fontId="0" fillId="2" borderId="0" xfId="0" applyNumberFormat="1" applyFill="1" applyAlignment="1" applyProtection="1">
      <alignment vertical="center"/>
      <protection hidden="1"/>
    </xf>
    <xf numFmtId="0" fontId="1" fillId="3" borderId="5" xfId="0" applyFont="1" applyFill="1" applyBorder="1" applyAlignment="1">
      <alignment horizontal="center" vertical="center" wrapText="1"/>
    </xf>
    <xf numFmtId="0" fontId="1" fillId="3" borderId="5" xfId="0" applyFont="1" applyFill="1" applyBorder="1" applyAlignment="1">
      <alignment horizontal="centerContinuous" vertical="center"/>
    </xf>
    <xf numFmtId="0" fontId="0" fillId="0" borderId="1" xfId="0" applyBorder="1" applyAlignment="1">
      <alignment vertical="center" wrapText="1"/>
    </xf>
    <xf numFmtId="0" fontId="0" fillId="0" borderId="2" xfId="0" applyBorder="1" applyAlignment="1">
      <alignment vertical="center"/>
    </xf>
    <xf numFmtId="0" fontId="0" fillId="0" borderId="5" xfId="0" applyBorder="1"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0" xfId="0" applyAlignment="1">
      <alignment vertical="center" wrapText="1"/>
    </xf>
    <xf numFmtId="0" fontId="6" fillId="2" borderId="5" xfId="0" applyFont="1" applyFill="1" applyBorder="1" applyAlignment="1" applyProtection="1">
      <alignment horizontal="center" vertical="center" wrapText="1"/>
      <protection hidden="1"/>
    </xf>
    <xf numFmtId="0" fontId="7" fillId="8" borderId="5" xfId="0" applyFont="1" applyFill="1" applyBorder="1" applyAlignment="1" applyProtection="1">
      <alignment vertical="center" wrapText="1"/>
      <protection hidden="1"/>
    </xf>
    <xf numFmtId="0" fontId="7" fillId="8" borderId="2" xfId="0" applyFont="1" applyFill="1" applyBorder="1" applyAlignment="1" applyProtection="1">
      <alignment horizontal="centerContinuous" vertical="center" wrapText="1"/>
      <protection hidden="1"/>
    </xf>
    <xf numFmtId="0" fontId="7" fillId="8" borderId="3" xfId="0" applyFont="1" applyFill="1" applyBorder="1" applyAlignment="1" applyProtection="1">
      <alignment horizontal="centerContinuous" vertical="center" wrapText="1"/>
      <protection hidden="1"/>
    </xf>
    <xf numFmtId="0" fontId="7" fillId="8" borderId="4" xfId="0" applyFont="1" applyFill="1" applyBorder="1" applyAlignment="1" applyProtection="1">
      <alignment horizontal="centerContinuous" vertical="center" wrapText="1"/>
      <protection hidden="1"/>
    </xf>
    <xf numFmtId="0" fontId="7" fillId="8" borderId="3" xfId="0" applyFont="1" applyFill="1" applyBorder="1" applyAlignment="1" applyProtection="1">
      <alignment horizontal="left" vertical="center"/>
      <protection hidden="1"/>
    </xf>
    <xf numFmtId="3" fontId="16" fillId="8" borderId="4" xfId="0" applyNumberFormat="1" applyFont="1" applyFill="1" applyBorder="1" applyAlignment="1" applyProtection="1">
      <alignment horizontal="center" vertical="center"/>
      <protection hidden="1"/>
    </xf>
    <xf numFmtId="0" fontId="17" fillId="8" borderId="3" xfId="0" applyFont="1" applyFill="1" applyBorder="1" applyAlignment="1" applyProtection="1">
      <alignment horizontal="center" vertical="center"/>
      <protection hidden="1"/>
    </xf>
    <xf numFmtId="0" fontId="17" fillId="8" borderId="4"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0" fillId="3" borderId="3" xfId="0" applyFill="1" applyBorder="1" applyAlignment="1" applyProtection="1">
      <alignment horizontal="center" vertical="center" wrapText="1"/>
      <protection hidden="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3" fillId="0" borderId="5" xfId="0" applyFont="1" applyBorder="1" applyAlignment="1" applyProtection="1">
      <alignment horizontal="center" vertical="center"/>
      <protection hidden="1"/>
    </xf>
    <xf numFmtId="0" fontId="21" fillId="4" borderId="2" xfId="0" applyFont="1" applyFill="1" applyBorder="1" applyAlignment="1" applyProtection="1">
      <alignment horizontal="center" vertical="center" wrapText="1"/>
      <protection hidden="1"/>
    </xf>
    <xf numFmtId="0" fontId="20" fillId="4" borderId="3" xfId="0" applyFont="1" applyFill="1" applyBorder="1" applyAlignment="1" applyProtection="1">
      <alignment horizontal="center" vertical="center" wrapText="1"/>
      <protection hidden="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0" fontId="7" fillId="0" borderId="7"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0" fillId="0" borderId="4" xfId="0" applyBorder="1" applyAlignment="1">
      <alignment horizontal="left" vertical="center"/>
    </xf>
    <xf numFmtId="0" fontId="7" fillId="0" borderId="2" xfId="0" applyFont="1" applyBorder="1" applyAlignment="1" applyProtection="1">
      <alignment vertical="center"/>
      <protection hidden="1"/>
    </xf>
    <xf numFmtId="0" fontId="0" fillId="0" borderId="4" xfId="0" applyBorder="1" applyAlignment="1">
      <alignment vertical="center"/>
    </xf>
    <xf numFmtId="0" fontId="7" fillId="0" borderId="2"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0" fontId="7" fillId="0" borderId="5"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hidden="1"/>
    </xf>
    <xf numFmtId="0" fontId="13" fillId="7" borderId="2" xfId="0" applyFont="1" applyFill="1" applyBorder="1" applyAlignment="1" applyProtection="1">
      <alignment horizontal="left" vertical="center" wrapText="1"/>
      <protection locked="0"/>
    </xf>
    <xf numFmtId="0" fontId="0" fillId="2" borderId="4" xfId="0" applyFill="1" applyBorder="1" applyAlignment="1" applyProtection="1">
      <alignment vertical="center"/>
      <protection locked="0"/>
    </xf>
    <xf numFmtId="0" fontId="7" fillId="8" borderId="1" xfId="0" applyFont="1" applyFill="1" applyBorder="1" applyAlignment="1" applyProtection="1">
      <alignment horizontal="left" vertical="center" wrapText="1"/>
      <protection hidden="1"/>
    </xf>
    <xf numFmtId="0" fontId="9" fillId="8" borderId="12" xfId="0" applyFont="1" applyFill="1" applyBorder="1" applyAlignment="1" applyProtection="1">
      <alignment vertical="center" wrapText="1"/>
      <protection hidden="1"/>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0" fillId="0" borderId="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7" fillId="5" borderId="2" xfId="0" applyFont="1" applyFill="1" applyBorder="1" applyAlignment="1" applyProtection="1">
      <alignment horizontal="center" vertical="center" wrapText="1"/>
      <protection hidden="1"/>
    </xf>
    <xf numFmtId="0" fontId="0" fillId="5" borderId="4" xfId="0" applyFill="1" applyBorder="1" applyAlignment="1">
      <alignment vertical="center"/>
    </xf>
    <xf numFmtId="0" fontId="0" fillId="5" borderId="2" xfId="0" applyFill="1" applyBorder="1" applyAlignment="1">
      <alignment horizontal="center" vertical="center" wrapText="1"/>
    </xf>
    <xf numFmtId="2" fontId="12" fillId="5" borderId="1" xfId="0" applyNumberFormat="1" applyFont="1" applyFill="1" applyBorder="1" applyAlignment="1" applyProtection="1">
      <alignment horizontal="center" vertical="center" wrapText="1"/>
      <protection hidden="1"/>
    </xf>
    <xf numFmtId="0" fontId="0" fillId="5" borderId="6" xfId="0" applyFill="1" applyBorder="1" applyAlignment="1">
      <alignment horizontal="center" vertical="center" wrapText="1"/>
    </xf>
    <xf numFmtId="0" fontId="7" fillId="5" borderId="4" xfId="0" applyFont="1" applyFill="1" applyBorder="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wrapText="1"/>
      <protection hidden="1"/>
    </xf>
    <xf numFmtId="0" fontId="0" fillId="5" borderId="6" xfId="0" applyFill="1" applyBorder="1" applyAlignment="1" applyProtection="1">
      <alignment horizontal="center" vertical="center"/>
      <protection hidden="1"/>
    </xf>
    <xf numFmtId="0" fontId="14" fillId="2" borderId="4" xfId="0" applyFont="1" applyFill="1" applyBorder="1" applyAlignment="1" applyProtection="1">
      <alignment vertical="center"/>
      <protection locked="0"/>
    </xf>
    <xf numFmtId="0" fontId="7" fillId="8" borderId="2" xfId="0" applyFont="1" applyFill="1" applyBorder="1" applyAlignment="1" applyProtection="1">
      <alignment horizontal="left" vertical="center"/>
      <protection hidden="1"/>
    </xf>
    <xf numFmtId="0" fontId="7" fillId="8" borderId="3" xfId="0" applyFont="1" applyFill="1" applyBorder="1" applyAlignment="1" applyProtection="1">
      <alignment horizontal="left" vertical="center"/>
      <protection hidden="1"/>
    </xf>
    <xf numFmtId="14" fontId="13" fillId="7" borderId="2" xfId="0" applyNumberFormat="1" applyFont="1" applyFill="1" applyBorder="1" applyAlignment="1" applyProtection="1">
      <alignment horizontal="left" vertical="center" wrapText="1"/>
      <protection locked="0"/>
    </xf>
    <xf numFmtId="0" fontId="19" fillId="9" borderId="12" xfId="0" applyFont="1" applyFill="1" applyBorder="1" applyAlignment="1" applyProtection="1">
      <alignment horizontal="left" vertical="center" wrapText="1"/>
      <protection hidden="1"/>
    </xf>
    <xf numFmtId="0" fontId="19" fillId="7" borderId="3" xfId="0" applyFont="1" applyFill="1" applyBorder="1" applyAlignment="1" applyProtection="1">
      <alignment horizontal="left" vertical="center" wrapText="1"/>
      <protection locked="0"/>
    </xf>
    <xf numFmtId="0" fontId="19" fillId="7" borderId="4" xfId="0" applyFont="1" applyFill="1" applyBorder="1" applyAlignment="1" applyProtection="1">
      <alignment horizontal="left" vertical="center" wrapText="1"/>
      <protection locked="0"/>
    </xf>
    <xf numFmtId="0" fontId="7" fillId="0" borderId="5" xfId="0" applyFont="1" applyBorder="1" applyAlignment="1" applyProtection="1">
      <alignment horizontal="center" wrapText="1"/>
      <protection locked="0"/>
    </xf>
    <xf numFmtId="0" fontId="7" fillId="0" borderId="5" xfId="0" applyFont="1" applyBorder="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0" fillId="0" borderId="2" xfId="0" applyBorder="1" applyAlignment="1">
      <alignment horizontal="left" vertical="center"/>
    </xf>
    <xf numFmtId="0" fontId="23" fillId="0" borderId="3" xfId="0" applyFont="1" applyBorder="1" applyAlignment="1" applyProtection="1">
      <alignment horizontal="center" vertical="center" wrapText="1"/>
      <protection hidden="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cellXfs>
  <cellStyles count="1">
    <cellStyle name="Normal" xfId="0" builtinId="0"/>
  </cellStyles>
  <dxfs count="30">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0"/>
        </patternFill>
      </fill>
    </dxf>
    <dxf>
      <fill>
        <patternFill>
          <bgColor theme="0"/>
        </patternFill>
      </fill>
    </dxf>
    <dxf>
      <font>
        <color auto="1"/>
      </font>
      <fill>
        <patternFill>
          <bgColor theme="5" tint="0.79998168889431442"/>
        </patternFill>
      </fill>
    </dxf>
    <dxf>
      <fill>
        <patternFill patternType="none">
          <bgColor auto="1"/>
        </patternFill>
      </fill>
    </dxf>
    <dxf>
      <font>
        <color rgb="FF9C5700"/>
      </font>
      <fill>
        <patternFill>
          <bgColor rgb="FFFFEB9C"/>
        </patternFill>
      </fill>
    </dxf>
    <dxf>
      <font>
        <color auto="1"/>
      </font>
      <fill>
        <patternFill>
          <bgColor theme="5" tint="0.79998168889431442"/>
        </patternFill>
      </fill>
    </dxf>
    <dxf>
      <fill>
        <patternFill patternType="none">
          <bgColor auto="1"/>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0"/>
        </patternFill>
      </fill>
    </dxf>
    <dxf>
      <font>
        <color rgb="FF9C5700"/>
      </font>
      <fill>
        <patternFill>
          <bgColor rgb="FFFFEB9C"/>
        </patternFill>
      </fill>
    </dxf>
    <dxf>
      <font>
        <color rgb="FF9C5700"/>
      </font>
      <fill>
        <patternFill>
          <bgColor rgb="FFFFEB9C"/>
        </patternFill>
      </fill>
    </dxf>
    <dxf>
      <fill>
        <patternFill>
          <bgColor theme="0"/>
        </patternFill>
      </fill>
    </dxf>
    <dxf>
      <font>
        <color rgb="FF9C5700"/>
      </font>
      <fill>
        <patternFill>
          <bgColor rgb="FFFFEB9C"/>
        </patternFill>
      </fill>
    </dxf>
    <dxf>
      <font>
        <color rgb="FF9C5700"/>
      </font>
      <fill>
        <patternFill>
          <bgColor rgb="FFFFEB9C"/>
        </patternFill>
      </fill>
    </dxf>
    <dxf>
      <fill>
        <patternFill>
          <bgColor theme="0"/>
        </patternFill>
      </fill>
    </dxf>
    <dxf>
      <font>
        <color rgb="FF9C5700"/>
      </font>
      <fill>
        <patternFill>
          <bgColor rgb="FFFFEB9C"/>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ill>
        <patternFill patternType="none">
          <bgColor auto="1"/>
        </patternFill>
      </fill>
    </dxf>
    <dxf>
      <font>
        <color auto="1"/>
      </font>
      <fill>
        <patternFill>
          <bgColor theme="5" tint="0.79998168889431442"/>
        </patternFill>
      </fill>
    </dxf>
  </dxfs>
  <tableStyles count="0" defaultTableStyle="TableStyleMedium2" defaultPivotStyle="PivotStyleLight16"/>
  <colors>
    <mruColors>
      <color rgb="FF96BE55"/>
      <color rgb="FFE6E6E6"/>
      <color rgb="FFF2F2F2"/>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6" dropStyle="combo" dx="26" fmlaRange="Vinculación" sel="0" val="0"/>
</file>

<file path=xl/ctrlProps/ctrlProp2.xml><?xml version="1.0" encoding="utf-8"?>
<formControlPr xmlns="http://schemas.microsoft.com/office/spreadsheetml/2009/9/main" objectType="Drop" dropLines="3" dropStyle="combo" dx="26" fmlaRange="SINO"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129540</xdr:colOff>
      <xdr:row>0</xdr:row>
      <xdr:rowOff>137160</xdr:rowOff>
    </xdr:from>
    <xdr:to>
      <xdr:col>9</xdr:col>
      <xdr:colOff>129540</xdr:colOff>
      <xdr:row>3</xdr:row>
      <xdr:rowOff>15240</xdr:rowOff>
    </xdr:to>
    <xdr:pic>
      <xdr:nvPicPr>
        <xdr:cNvPr id="2" name="Imagen 2">
          <a:extLst>
            <a:ext uri="{FF2B5EF4-FFF2-40B4-BE49-F238E27FC236}">
              <a16:creationId xmlns:a16="http://schemas.microsoft.com/office/drawing/2014/main" id="{7E010BFF-58D6-4684-8ABE-46B0C6C8D1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a:fillRect/>
        </a:stretch>
      </xdr:blipFill>
      <xdr:spPr bwMode="auto">
        <a:xfrm>
          <a:off x="10431780" y="137160"/>
          <a:ext cx="1427117"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50</xdr:row>
          <xdr:rowOff>104775</xdr:rowOff>
        </xdr:from>
        <xdr:to>
          <xdr:col>2</xdr:col>
          <xdr:colOff>390525</xdr:colOff>
          <xdr:row>52</xdr:row>
          <xdr:rowOff>66675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52</xdr:row>
          <xdr:rowOff>85725</xdr:rowOff>
        </xdr:from>
        <xdr:to>
          <xdr:col>2</xdr:col>
          <xdr:colOff>638175</xdr:colOff>
          <xdr:row>56</xdr:row>
          <xdr:rowOff>95250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9</xdr:col>
      <xdr:colOff>266700</xdr:colOff>
      <xdr:row>0</xdr:row>
      <xdr:rowOff>114300</xdr:rowOff>
    </xdr:from>
    <xdr:ext cx="1461135" cy="476250"/>
    <xdr:pic>
      <xdr:nvPicPr>
        <xdr:cNvPr id="3" name="Imagen 2">
          <a:extLst>
            <a:ext uri="{FF2B5EF4-FFF2-40B4-BE49-F238E27FC236}">
              <a16:creationId xmlns:a16="http://schemas.microsoft.com/office/drawing/2014/main" id="{30FDE02F-0BA5-4CD8-86EA-97DC8AEC49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a:fillRect/>
        </a:stretch>
      </xdr:blipFill>
      <xdr:spPr bwMode="auto">
        <a:xfrm>
          <a:off x="10277475" y="114300"/>
          <a:ext cx="146113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mi\Downloads\ANALISIS%20CUMPLIMIENTO%20DE%20REQUISITOS%20-%20DIANA%20MILENA%20MURCIA%20(3)%20(3).xlsx" TargetMode="External"/><Relationship Id="rId1" Type="http://schemas.openxmlformats.org/officeDocument/2006/relationships/externalLinkPath" Target="file:///C:\Users\anami\Downloads\ANALISIS%20CUMPLIMIENTO%20DE%20REQUISITOS%20-%20DIANA%20MILENA%20MURCIA%20(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s"/>
      <sheetName val="F-A-ATH-32"/>
      <sheetName val="INSTRUCTIVO DILIGENCIAMIENTO"/>
    </sheetNames>
    <sheetDataSet>
      <sheetData sheetId="0">
        <row r="2">
          <cell r="A2" t="str">
            <v>Seleccione una</v>
          </cell>
          <cell r="B2" t="str">
            <v>Seleccione una</v>
          </cell>
          <cell r="C2" t="str">
            <v>SELECCIONE SU DEPENDENCIA</v>
          </cell>
          <cell r="D2" t="str">
            <v>SELECCIONE LA DENOMINACIÓN</v>
          </cell>
        </row>
        <row r="3">
          <cell r="A3" t="str">
            <v>SI</v>
          </cell>
          <cell r="B3" t="str">
            <v>Libre Nombramiento y Remoción</v>
          </cell>
          <cell r="C3" t="str">
            <v>DESPACHO DE LA MINISTRA</v>
          </cell>
          <cell r="D3" t="str">
            <v>MINISTRO</v>
          </cell>
        </row>
        <row r="4">
          <cell r="A4" t="str">
            <v>NO</v>
          </cell>
          <cell r="B4" t="str">
            <v>Periodo de Prueba</v>
          </cell>
          <cell r="C4" t="str">
            <v>GRUPO DE COMUNICACIONES</v>
          </cell>
          <cell r="D4" t="str">
            <v>VICEMINISTRO</v>
          </cell>
        </row>
        <row r="5">
          <cell r="B5" t="str">
            <v>Nombramiento provisional</v>
          </cell>
          <cell r="C5" t="str">
            <v>OFICINA DE NEGOCIOS VERDES Y SOSTENIBLES</v>
          </cell>
          <cell r="D5" t="str">
            <v>SECRETARIO_GENERAL</v>
          </cell>
        </row>
        <row r="6">
          <cell r="B6" t="str">
            <v>Encargo</v>
          </cell>
          <cell r="C6" t="str">
            <v>GRUPO DE ANÁLISIS ECONÓMICOS PARA LA SOSTENIBILIDAD</v>
          </cell>
          <cell r="D6" t="str">
            <v>DIRECTOR_TÉCNICO</v>
          </cell>
        </row>
        <row r="7">
          <cell r="B7" t="str">
            <v>Encargo de funciones</v>
          </cell>
          <cell r="C7" t="str">
            <v>GRUPO DE COMPETITIVIDAD Y PROMOCIÓN DE NEGOCIOS SOSTENIBLES</v>
          </cell>
          <cell r="D7" t="str">
            <v>SUBDIRECTOR_TÉCNICO</v>
          </cell>
        </row>
        <row r="8">
          <cell r="C8" t="str">
            <v>OFICINA ASESORA DE PLANEACIÓN</v>
          </cell>
          <cell r="D8" t="str">
            <v>SUBDIRECTOR_ADMINISTRATIVO_Y_FINANCIERO</v>
          </cell>
        </row>
        <row r="9">
          <cell r="C9" t="str">
            <v>GRUPO DE PROGRAMACIÓN Y GESTIÓN PRESUPUESTAL</v>
          </cell>
          <cell r="D9" t="str">
            <v>JEFE_DE_OFICINA</v>
          </cell>
        </row>
        <row r="10">
          <cell r="C10" t="str">
            <v>GRUPO DE GESTIÓN DE PROYECTOS</v>
          </cell>
          <cell r="D10" t="str">
            <v>JEFE_OFICINA_ASESORA_DE_PLANEACIÓN</v>
          </cell>
        </row>
        <row r="11">
          <cell r="C11" t="str">
            <v>GRUPO DE POLÍTICAS, PLANEACIÓN Y SEGUIMIENTO</v>
          </cell>
          <cell r="D11" t="str">
            <v>JEFE_OFICINA_ASESORA_JURÍDICA</v>
          </cell>
        </row>
        <row r="12">
          <cell r="C12" t="str">
            <v>GRUPO DE GESTIÓN Y DESEMPEÑO INSTITUCIONAL</v>
          </cell>
          <cell r="D12" t="str">
            <v>ASESOR</v>
          </cell>
        </row>
        <row r="13">
          <cell r="C13" t="str">
            <v>GRUPO DE APOYO TÉCNICO, EVALUACIÓN Y SEGUIMIENTO A PROYECTOS DE INVERSIÓN</v>
          </cell>
          <cell r="D13" t="str">
            <v>PROFESIONAL_ESPECIALIZADO</v>
          </cell>
        </row>
        <row r="14">
          <cell r="C14" t="str">
            <v>OFICINA ASESORA JURÍDICA</v>
          </cell>
          <cell r="D14" t="str">
            <v>PROFESIONAL_UNIVERSITARIO</v>
          </cell>
        </row>
        <row r="15">
          <cell r="C15" t="str">
            <v>GRUPO DE CONCEPTOS Y NORMATIVIDAD EN BIODIVERSIDAD</v>
          </cell>
          <cell r="D15" t="str">
            <v>TÉCNICO_ADMINISTRATIVO</v>
          </cell>
        </row>
        <row r="16">
          <cell r="C16" t="str">
            <v>GRUPO DE PROCESOS JUDICIALES</v>
          </cell>
          <cell r="D16" t="str">
            <v>SECRETARIO_BILINGÜE</v>
          </cell>
        </row>
        <row r="17">
          <cell r="C17" t="str">
            <v>GRUPO DE CONCEPTOS Y NORMATIVIDAD EN POLÍTICAS SECTORIALES</v>
          </cell>
          <cell r="D17" t="str">
            <v>SECRETARIO_EJECUTIVO_DEL_DESPACHO</v>
          </cell>
        </row>
        <row r="18">
          <cell r="C18" t="str">
            <v>OFICINA DE ASUNTOS INTERNACIONALES</v>
          </cell>
          <cell r="D18" t="str">
            <v>SECRETARIA_EJECUTIVA</v>
          </cell>
        </row>
        <row r="19">
          <cell r="C19" t="str">
            <v>OFICINA DE TECNOLOGÍAS DE LA INFORMACIÓN Y LA COMUNICACIÓN</v>
          </cell>
          <cell r="D19" t="str">
            <v>SECRETARIO_EJECUTIVO</v>
          </cell>
        </row>
        <row r="20">
          <cell r="C20" t="str">
            <v>OFICINA DE CONTROL INTERNO</v>
          </cell>
          <cell r="D20" t="str">
            <v>CONDUCTOR_MECÁNICO</v>
          </cell>
        </row>
        <row r="21">
          <cell r="C21" t="str">
            <v>DESPACHO VICEMINISTRO DE POLÍTICAS Y NORMALIZACIÓN AMBIENTAL</v>
          </cell>
          <cell r="D21" t="str">
            <v>AUXILIAR_ADMINISTRATIVO</v>
          </cell>
        </row>
        <row r="22">
          <cell r="C22" t="str">
            <v>DIRECCIÓN DE BOSQUES, BIODIVERSIDAD Y SERVICIOS ECOSISTÉMICOS</v>
          </cell>
        </row>
        <row r="23">
          <cell r="C23" t="str">
            <v>GRUPO DE GESTIÓN INTEGRAL BOSQUES Y RESERVAS FORESTALES NACIONALES</v>
          </cell>
        </row>
        <row r="24">
          <cell r="C24" t="str">
            <v>GRUPO DE RECURSOS GENÉTICOS</v>
          </cell>
        </row>
        <row r="25">
          <cell r="C25" t="str">
            <v>GRUPO DE GESTIÓN EN BIODIVERSIDAD</v>
          </cell>
        </row>
        <row r="26">
          <cell r="C26" t="str">
            <v>DIRECCIÓN DE ASUNTOS MARINOS, COSTEROS Y RECURSOS ACUÁTICOS</v>
          </cell>
        </row>
        <row r="27">
          <cell r="C27" t="str">
            <v>GRUPO DE GESTIÓN DE RIESGO, INFORMACIÓN Y PARTICIPACIÓN COMUNITARIA MARINO COSTERA</v>
          </cell>
        </row>
        <row r="28">
          <cell r="C28" t="str">
            <v>GRUPO DE ORDENAMIENTO AMBIENTAL DEL TERRITORIO Y GESTIÓN SOSTENIBLE DE LA BIODIVERSIDAD COSTERA Y MARINA</v>
          </cell>
        </row>
        <row r="29">
          <cell r="C29" t="str">
            <v>DIRECCIÓN DE GESTIÓN INTEGRAL DEL RECURSO HÍDRICO</v>
          </cell>
        </row>
        <row r="30">
          <cell r="C30" t="str">
            <v>GRUPO DE ADMINISTRACIÓN DEL RECURSO HÍDRICO</v>
          </cell>
        </row>
        <row r="31">
          <cell r="C31" t="str">
            <v>GRUPO DE FORTALECIMIENTO Y GOBERNANZA DEL AGUA</v>
          </cell>
        </row>
        <row r="32">
          <cell r="C32" t="str">
            <v>GRUPO DE PLANIFICACIÓN DE CUENCAS</v>
          </cell>
        </row>
        <row r="33">
          <cell r="C33" t="str">
            <v>DIRECCIÓN DE ASUNTOS AMBIENTALES SECTORIAL Y URBANA</v>
          </cell>
        </row>
        <row r="34">
          <cell r="C34" t="str">
            <v>GRUPO DE GESTIÓN AMBIENTAL URBANA</v>
          </cell>
        </row>
        <row r="35">
          <cell r="C35" t="str">
            <v>GRUPO DE SOSTENIBILIDAD DE LOS SECTORES PRODUCTIVOS</v>
          </cell>
        </row>
        <row r="36">
          <cell r="C36" t="str">
            <v>GRUPO DE SUSTANCIAS QUÍMICAS, RESIDUOS PELIGROSOS Y UNIDAD TÉCNICA DE OZONO - UTO</v>
          </cell>
        </row>
        <row r="37">
          <cell r="C37" t="str">
            <v>DESPACHO VICEMINISTRO DE ORDENAMIENTO AMBIENTAL DEL TERRITORIO</v>
          </cell>
        </row>
        <row r="38">
          <cell r="C38" t="str">
            <v>DIRECCIÓN DE ORDENAMIENTO AMBIENTAL TERRITORIAL Y SISTEMA NACIONAL AMBIENTAL SINA</v>
          </cell>
        </row>
        <row r="39">
          <cell r="C39" t="str">
            <v>GRUPO DE DIVULGACIÓN DE CONOCIMIENTO Y CULTURA AMBIENTAL</v>
          </cell>
        </row>
        <row r="40">
          <cell r="C40" t="str">
            <v>GRUPO DE EDUCACIÓN</v>
          </cell>
        </row>
        <row r="41">
          <cell r="C41" t="str">
            <v>GRUPO DE PARTICIPACIÓN</v>
          </cell>
        </row>
        <row r="42">
          <cell r="C42" t="str">
            <v>GRUPO DE MANEJO DE INFORMACIÓN AMBIENTAL GEOGRÁFICA</v>
          </cell>
        </row>
        <row r="43">
          <cell r="C43" t="str">
            <v>GRUPO DE ORDENAMIENTO AMBIENTAL</v>
          </cell>
        </row>
        <row r="44">
          <cell r="C44" t="str">
            <v>GRUPO SINA</v>
          </cell>
        </row>
        <row r="45">
          <cell r="C45" t="str">
            <v>DIRECCIÓN DE CAMBIO CLIMÁTICO Y GESTIÓN DEL RIESGO</v>
          </cell>
        </row>
        <row r="46">
          <cell r="C46" t="str">
            <v>GRUPO DE ADAPTACIÓN AL CAMBIO CLIMÁTICO</v>
          </cell>
        </row>
        <row r="47">
          <cell r="C47" t="str">
            <v>GRUPO DE MITIGACIÓN DEL CAMBIO CLIMÁTICO</v>
          </cell>
        </row>
        <row r="48">
          <cell r="C48" t="str">
            <v>GRUPO DE GESTIÓN DEL RIESGO DE DESASTRES</v>
          </cell>
        </row>
        <row r="49">
          <cell r="C49" t="str">
            <v>SECRETARÍA GENERAL</v>
          </cell>
        </row>
        <row r="50">
          <cell r="C50" t="str">
            <v>SUBDIRECCIÓN ADMINISTRATIVA Y FINANCIERA</v>
          </cell>
        </row>
        <row r="51">
          <cell r="C51" t="str">
            <v>GRUPO DE SERVICIOS ADMINISTRATIVOS</v>
          </cell>
        </row>
        <row r="52">
          <cell r="C52" t="str">
            <v>GRUPO DE GESTIÓN DOCUMENTAL</v>
          </cell>
        </row>
        <row r="53">
          <cell r="C53" t="str">
            <v>GRUPO DE COMISIONES Y APOYO LOGÍSTICO</v>
          </cell>
        </row>
        <row r="54">
          <cell r="C54" t="str">
            <v>GRUPO DE PRESUPUESTO</v>
          </cell>
        </row>
        <row r="55">
          <cell r="C55" t="str">
            <v>GRUPO DE TESORERÍA</v>
          </cell>
        </row>
        <row r="56">
          <cell r="C56" t="str">
            <v>GRUPO DE CONTABILIDAD</v>
          </cell>
        </row>
        <row r="57">
          <cell r="C57" t="str">
            <v>GRUPO DE CONTROL INTERNO DISCIPLINARIO</v>
          </cell>
        </row>
        <row r="58">
          <cell r="C58" t="str">
            <v>GRUPO DE TALENTO HUMANO</v>
          </cell>
        </row>
        <row r="59">
          <cell r="C59" t="str">
            <v>GRUPO DE UNIDAD COORDINADORA PARA EL GOBIERNO ABIERTO Y SERVICIO A LA CIUDADANIA</v>
          </cell>
        </row>
        <row r="60">
          <cell r="C60" t="str">
            <v>GRUPO DE CONTRATOS</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1009-CBB2-4751-B76F-4418E5E3AF97}">
  <dimension ref="A1:IY87"/>
  <sheetViews>
    <sheetView showGridLines="0" tabSelected="1" view="pageBreakPreview" zoomScaleNormal="100" zoomScaleSheetLayoutView="100" workbookViewId="0">
      <selection activeCell="J3" sqref="J3:K3"/>
    </sheetView>
  </sheetViews>
  <sheetFormatPr baseColWidth="10" defaultColWidth="0" defaultRowHeight="14.45" customHeight="1" zeroHeight="1" x14ac:dyDescent="0.25"/>
  <cols>
    <col min="1" max="1" width="26" style="5" customWidth="1"/>
    <col min="2" max="2" width="13.42578125" style="5" bestFit="1" customWidth="1"/>
    <col min="3" max="3" width="21.140625" style="5" customWidth="1"/>
    <col min="4" max="5" width="18.85546875" style="5" customWidth="1"/>
    <col min="6" max="6" width="14.85546875" style="5" bestFit="1" customWidth="1"/>
    <col min="7" max="7" width="10.42578125" style="5" bestFit="1" customWidth="1"/>
    <col min="8" max="8" width="11.42578125" style="5" customWidth="1"/>
    <col min="9" max="9" width="15.140625" style="5" customWidth="1"/>
    <col min="10" max="10" width="13.42578125" style="5" customWidth="1"/>
    <col min="11" max="11" width="14.42578125" style="5" customWidth="1"/>
    <col min="12" max="12" width="1.85546875" style="5" customWidth="1"/>
    <col min="13" max="257" width="11.42578125" style="5" hidden="1" customWidth="1"/>
    <col min="258" max="259" width="0" style="5" hidden="1" customWidth="1"/>
    <col min="260" max="16384" width="11.42578125" style="5" hidden="1"/>
  </cols>
  <sheetData>
    <row r="1" spans="1:12" s="1" customFormat="1" ht="33" customHeight="1" x14ac:dyDescent="0.25">
      <c r="A1" s="54" t="s">
        <v>0</v>
      </c>
      <c r="B1" s="56" t="s">
        <v>83</v>
      </c>
      <c r="C1" s="57"/>
      <c r="D1" s="57"/>
      <c r="E1" s="57"/>
      <c r="F1" s="57"/>
      <c r="G1" s="57"/>
      <c r="H1" s="58"/>
      <c r="I1" s="59"/>
      <c r="J1" s="60"/>
      <c r="K1" s="60"/>
    </row>
    <row r="2" spans="1:12" s="1" customFormat="1" ht="20.25" customHeight="1" x14ac:dyDescent="0.25">
      <c r="A2" s="55"/>
      <c r="B2" s="61" t="s">
        <v>80</v>
      </c>
      <c r="C2" s="62"/>
      <c r="D2" s="62"/>
      <c r="E2" s="62"/>
      <c r="F2" s="62"/>
      <c r="G2" s="62"/>
      <c r="H2" s="63"/>
      <c r="I2" s="64"/>
      <c r="J2" s="60"/>
      <c r="K2" s="60"/>
    </row>
    <row r="3" spans="1:12" s="1" customFormat="1" ht="15.75" customHeight="1" x14ac:dyDescent="0.25">
      <c r="A3" s="45" t="s">
        <v>81</v>
      </c>
      <c r="B3" s="65" t="s">
        <v>84</v>
      </c>
      <c r="C3" s="128"/>
      <c r="D3" s="128"/>
      <c r="E3" s="128"/>
      <c r="F3" s="128"/>
      <c r="G3" s="128"/>
      <c r="H3" s="129"/>
      <c r="I3" s="130"/>
      <c r="J3" s="66" t="s">
        <v>82</v>
      </c>
      <c r="K3" s="66"/>
      <c r="L3" s="2"/>
    </row>
    <row r="4" spans="1:12" s="4" customFormat="1" ht="6" customHeight="1" x14ac:dyDescent="0.25">
      <c r="A4" s="67"/>
      <c r="B4" s="68"/>
      <c r="C4" s="68"/>
      <c r="D4" s="68"/>
      <c r="E4" s="3"/>
    </row>
    <row r="5" spans="1:12" ht="17.25" customHeight="1" x14ac:dyDescent="0.25">
      <c r="A5" s="56" t="s">
        <v>1</v>
      </c>
      <c r="B5" s="83"/>
      <c r="C5" s="83"/>
      <c r="D5" s="83"/>
      <c r="E5" s="83"/>
      <c r="F5" s="83"/>
      <c r="G5" s="83"/>
      <c r="H5" s="83"/>
      <c r="I5" s="83"/>
      <c r="J5" s="83"/>
      <c r="K5" s="84"/>
    </row>
    <row r="6" spans="1:12" ht="18" customHeight="1" x14ac:dyDescent="0.25">
      <c r="A6" s="6" t="s">
        <v>2</v>
      </c>
      <c r="B6" s="6"/>
      <c r="C6" s="69"/>
      <c r="D6" s="69"/>
      <c r="E6" s="69"/>
      <c r="F6" s="69"/>
      <c r="G6" s="69"/>
      <c r="H6" s="69"/>
      <c r="I6" s="69"/>
      <c r="J6" s="69"/>
      <c r="K6" s="70"/>
    </row>
    <row r="7" spans="1:12" ht="18" customHeight="1" x14ac:dyDescent="0.25">
      <c r="A7" s="7" t="s">
        <v>3</v>
      </c>
      <c r="B7" s="8"/>
      <c r="C7" s="71"/>
      <c r="D7" s="69"/>
      <c r="E7" s="69"/>
      <c r="F7" s="69"/>
      <c r="G7" s="69"/>
      <c r="H7" s="69"/>
      <c r="I7" s="69"/>
      <c r="J7" s="69"/>
      <c r="K7" s="70"/>
    </row>
    <row r="8" spans="1:12" ht="18" customHeight="1" x14ac:dyDescent="0.25">
      <c r="A8" s="7" t="s">
        <v>4</v>
      </c>
      <c r="B8" s="8"/>
      <c r="C8" s="69"/>
      <c r="D8" s="69"/>
      <c r="E8" s="69"/>
      <c r="F8" s="69"/>
      <c r="G8" s="69"/>
      <c r="H8" s="69"/>
      <c r="I8" s="69"/>
      <c r="J8" s="69"/>
      <c r="K8" s="70"/>
    </row>
    <row r="9" spans="1:12" ht="17.25" customHeight="1" x14ac:dyDescent="0.25">
      <c r="A9" s="56" t="s">
        <v>5</v>
      </c>
      <c r="B9" s="83"/>
      <c r="C9" s="83"/>
      <c r="D9" s="83"/>
      <c r="E9" s="83"/>
      <c r="F9" s="83"/>
      <c r="G9" s="83"/>
      <c r="H9" s="83"/>
      <c r="I9" s="83"/>
      <c r="J9" s="83"/>
      <c r="K9" s="84"/>
    </row>
    <row r="10" spans="1:12" ht="18" customHeight="1" x14ac:dyDescent="0.25">
      <c r="A10" s="72" t="s">
        <v>6</v>
      </c>
      <c r="B10" s="73"/>
      <c r="C10" s="74" t="s">
        <v>7</v>
      </c>
      <c r="D10" s="75"/>
      <c r="E10" s="76"/>
      <c r="F10" s="77" t="s">
        <v>8</v>
      </c>
      <c r="G10" s="78"/>
      <c r="H10" s="79"/>
      <c r="I10" s="80"/>
      <c r="J10" s="81"/>
      <c r="K10" s="82"/>
    </row>
    <row r="11" spans="1:12" ht="31.7" customHeight="1" x14ac:dyDescent="0.25">
      <c r="A11" s="85" t="s">
        <v>9</v>
      </c>
      <c r="B11" s="85"/>
      <c r="C11" s="86"/>
      <c r="D11" s="86"/>
      <c r="E11" s="86"/>
      <c r="F11" s="86"/>
      <c r="G11" s="86"/>
      <c r="H11" s="86"/>
      <c r="I11" s="86"/>
      <c r="J11" s="86"/>
      <c r="K11" s="86"/>
    </row>
    <row r="12" spans="1:12" ht="26.25" customHeight="1" x14ac:dyDescent="0.25">
      <c r="A12" s="86" t="s">
        <v>10</v>
      </c>
      <c r="B12" s="86"/>
      <c r="C12" s="86"/>
      <c r="D12" s="86"/>
      <c r="E12" s="86"/>
      <c r="F12" s="86"/>
      <c r="G12" s="86"/>
      <c r="H12" s="86"/>
      <c r="I12" s="86"/>
      <c r="J12" s="86"/>
      <c r="K12" s="86"/>
    </row>
    <row r="13" spans="1:12" ht="29.25" customHeight="1" x14ac:dyDescent="0.25">
      <c r="A13" s="87"/>
      <c r="B13" s="87"/>
      <c r="C13" s="87"/>
      <c r="D13" s="87"/>
      <c r="E13" s="87"/>
      <c r="F13" s="87"/>
      <c r="G13" s="87"/>
      <c r="H13" s="87"/>
      <c r="I13" s="87"/>
      <c r="J13" s="87"/>
      <c r="K13" s="87"/>
    </row>
    <row r="14" spans="1:12" ht="16.5" customHeight="1" x14ac:dyDescent="0.25">
      <c r="A14" s="56" t="s">
        <v>11</v>
      </c>
      <c r="B14" s="83"/>
      <c r="C14" s="83"/>
      <c r="D14" s="83"/>
      <c r="E14" s="83"/>
      <c r="F14" s="83"/>
      <c r="G14" s="83"/>
      <c r="H14" s="83"/>
      <c r="I14" s="83"/>
      <c r="J14" s="83"/>
      <c r="K14" s="84"/>
    </row>
    <row r="15" spans="1:12" ht="32.450000000000003" customHeight="1" x14ac:dyDescent="0.25">
      <c r="A15" s="46"/>
      <c r="B15" s="88" t="s">
        <v>12</v>
      </c>
      <c r="C15" s="88"/>
      <c r="D15" s="88" t="s">
        <v>13</v>
      </c>
      <c r="E15" s="88"/>
      <c r="F15" s="88"/>
      <c r="G15" s="88" t="s">
        <v>14</v>
      </c>
      <c r="H15" s="88"/>
      <c r="I15" s="88"/>
      <c r="J15" s="88"/>
      <c r="K15" s="88"/>
    </row>
    <row r="16" spans="1:12" ht="409.5" customHeight="1" x14ac:dyDescent="0.25">
      <c r="A16" s="91" t="s">
        <v>15</v>
      </c>
      <c r="B16" s="93"/>
      <c r="C16" s="94"/>
      <c r="D16" s="97"/>
      <c r="E16" s="97"/>
      <c r="F16" s="94"/>
      <c r="G16" s="99"/>
      <c r="H16" s="100"/>
      <c r="I16" s="100"/>
      <c r="J16" s="100"/>
      <c r="K16" s="100"/>
    </row>
    <row r="17" spans="1:11" ht="224.25" customHeight="1" x14ac:dyDescent="0.25">
      <c r="A17" s="92"/>
      <c r="B17" s="95"/>
      <c r="C17" s="96"/>
      <c r="D17" s="98"/>
      <c r="E17" s="98"/>
      <c r="F17" s="96"/>
      <c r="G17" s="100"/>
      <c r="H17" s="100"/>
      <c r="I17" s="100"/>
      <c r="J17" s="100"/>
      <c r="K17" s="100"/>
    </row>
    <row r="18" spans="1:11" ht="40.5" customHeight="1" x14ac:dyDescent="0.25">
      <c r="A18" s="46" t="s">
        <v>16</v>
      </c>
      <c r="B18" s="101"/>
      <c r="C18" s="102"/>
      <c r="D18" s="103"/>
      <c r="E18" s="104"/>
      <c r="F18" s="105"/>
      <c r="G18" s="86"/>
      <c r="H18" s="86"/>
      <c r="I18" s="86"/>
      <c r="J18" s="86"/>
      <c r="K18" s="86"/>
    </row>
    <row r="19" spans="1:11" ht="48.95" customHeight="1" x14ac:dyDescent="0.25">
      <c r="A19" s="47" t="s">
        <v>17</v>
      </c>
      <c r="B19" s="48"/>
      <c r="C19" s="48"/>
      <c r="D19" s="48"/>
      <c r="E19" s="48"/>
      <c r="F19" s="48"/>
      <c r="G19" s="48"/>
      <c r="H19" s="48"/>
      <c r="I19" s="48"/>
      <c r="J19" s="48"/>
      <c r="K19" s="49"/>
    </row>
    <row r="20" spans="1:11" ht="16.5" x14ac:dyDescent="0.25">
      <c r="A20" s="106" t="s">
        <v>18</v>
      </c>
      <c r="B20" s="107"/>
      <c r="C20" s="12" t="s">
        <v>19</v>
      </c>
      <c r="D20" s="12" t="s">
        <v>20</v>
      </c>
      <c r="E20" s="109" t="s">
        <v>21</v>
      </c>
      <c r="F20" s="111" t="s">
        <v>22</v>
      </c>
      <c r="G20" s="112"/>
      <c r="H20" s="112"/>
      <c r="I20" s="112"/>
      <c r="J20" s="112"/>
      <c r="K20" s="113" t="s">
        <v>23</v>
      </c>
    </row>
    <row r="21" spans="1:11" ht="49.5" x14ac:dyDescent="0.25">
      <c r="A21" s="108"/>
      <c r="B21" s="107"/>
      <c r="C21" s="13" t="s">
        <v>24</v>
      </c>
      <c r="D21" s="13" t="s">
        <v>24</v>
      </c>
      <c r="E21" s="110"/>
      <c r="F21" s="14" t="s">
        <v>25</v>
      </c>
      <c r="G21" s="15" t="s">
        <v>26</v>
      </c>
      <c r="H21" s="15" t="s">
        <v>27</v>
      </c>
      <c r="I21" s="15" t="s">
        <v>28</v>
      </c>
      <c r="J21" s="15" t="s">
        <v>29</v>
      </c>
      <c r="K21" s="114"/>
    </row>
    <row r="22" spans="1:11" ht="15.75" x14ac:dyDescent="0.25">
      <c r="A22" s="89"/>
      <c r="B22" s="115"/>
      <c r="C22" s="16"/>
      <c r="D22" s="17"/>
      <c r="E22" s="18">
        <f t="shared" ref="E22:E45" si="0">+DAYS360(C22,D22)</f>
        <v>0</v>
      </c>
      <c r="F22" s="19">
        <f t="shared" ref="F22:F45" si="1">INT(DAYS360(C22,D22)/360)</f>
        <v>0</v>
      </c>
      <c r="G22" s="20">
        <f t="shared" ref="G22:G45" si="2">INT(((DAYS360(C22,D22)/360)-F22)*12)</f>
        <v>0</v>
      </c>
      <c r="H22" s="20">
        <f t="shared" ref="H22:H45" si="3">((((DAYS360(C22,D22)/360)-F22)*12)-G22)*30</f>
        <v>0</v>
      </c>
      <c r="I22" s="21">
        <f t="shared" ref="I22:I46" si="4">IF(AND(K22="SI",K23="SI",C22&gt;C21,D22&lt;D21),0,IF(K22="SI",DAYS360(C22,D22),0))</f>
        <v>0</v>
      </c>
      <c r="J22" s="22">
        <v>14</v>
      </c>
      <c r="K22" s="23" t="s">
        <v>30</v>
      </c>
    </row>
    <row r="23" spans="1:11" ht="15.75" x14ac:dyDescent="0.25">
      <c r="A23" s="89"/>
      <c r="B23" s="90"/>
      <c r="C23" s="16"/>
      <c r="D23" s="17"/>
      <c r="E23" s="18">
        <f t="shared" si="0"/>
        <v>0</v>
      </c>
      <c r="F23" s="19">
        <f t="shared" si="1"/>
        <v>0</v>
      </c>
      <c r="G23" s="20">
        <f t="shared" si="2"/>
        <v>0</v>
      </c>
      <c r="H23" s="20">
        <f t="shared" si="3"/>
        <v>0</v>
      </c>
      <c r="I23" s="21">
        <f t="shared" si="4"/>
        <v>0</v>
      </c>
      <c r="J23" s="22">
        <v>0</v>
      </c>
      <c r="K23" s="23" t="s">
        <v>31</v>
      </c>
    </row>
    <row r="24" spans="1:11" ht="15.75" x14ac:dyDescent="0.25">
      <c r="A24" s="89"/>
      <c r="B24" s="90"/>
      <c r="C24" s="16"/>
      <c r="D24" s="17"/>
      <c r="E24" s="18">
        <f t="shared" si="0"/>
        <v>0</v>
      </c>
      <c r="F24" s="19">
        <f t="shared" si="1"/>
        <v>0</v>
      </c>
      <c r="G24" s="20">
        <f t="shared" si="2"/>
        <v>0</v>
      </c>
      <c r="H24" s="20">
        <f t="shared" si="3"/>
        <v>0</v>
      </c>
      <c r="I24" s="21">
        <f t="shared" si="4"/>
        <v>0</v>
      </c>
      <c r="J24" s="22">
        <v>211</v>
      </c>
      <c r="K24" s="23" t="s">
        <v>30</v>
      </c>
    </row>
    <row r="25" spans="1:11" ht="15.75" x14ac:dyDescent="0.25">
      <c r="A25" s="89"/>
      <c r="B25" s="90"/>
      <c r="C25" s="16"/>
      <c r="D25" s="17"/>
      <c r="E25" s="18">
        <f t="shared" si="0"/>
        <v>0</v>
      </c>
      <c r="F25" s="19">
        <f t="shared" si="1"/>
        <v>0</v>
      </c>
      <c r="G25" s="20">
        <f t="shared" si="2"/>
        <v>0</v>
      </c>
      <c r="H25" s="20">
        <f t="shared" si="3"/>
        <v>0</v>
      </c>
      <c r="I25" s="21">
        <f t="shared" si="4"/>
        <v>0</v>
      </c>
      <c r="J25" s="22">
        <v>0</v>
      </c>
      <c r="K25" s="23" t="s">
        <v>31</v>
      </c>
    </row>
    <row r="26" spans="1:11" ht="15.75" x14ac:dyDescent="0.25">
      <c r="A26" s="89"/>
      <c r="B26" s="90"/>
      <c r="C26" s="16"/>
      <c r="D26" s="17"/>
      <c r="E26" s="18">
        <f t="shared" si="0"/>
        <v>0</v>
      </c>
      <c r="F26" s="19">
        <f t="shared" si="1"/>
        <v>0</v>
      </c>
      <c r="G26" s="20">
        <f t="shared" si="2"/>
        <v>0</v>
      </c>
      <c r="H26" s="20">
        <f t="shared" si="3"/>
        <v>0</v>
      </c>
      <c r="I26" s="21">
        <f t="shared" si="4"/>
        <v>0</v>
      </c>
      <c r="J26" s="22">
        <v>61</v>
      </c>
      <c r="K26" s="23" t="s">
        <v>30</v>
      </c>
    </row>
    <row r="27" spans="1:11" ht="15.75" x14ac:dyDescent="0.25">
      <c r="A27" s="89"/>
      <c r="B27" s="90"/>
      <c r="C27" s="16"/>
      <c r="D27" s="17"/>
      <c r="E27" s="18">
        <f t="shared" si="0"/>
        <v>0</v>
      </c>
      <c r="F27" s="19">
        <f t="shared" si="1"/>
        <v>0</v>
      </c>
      <c r="G27" s="20">
        <f t="shared" si="2"/>
        <v>0</v>
      </c>
      <c r="H27" s="20">
        <f t="shared" si="3"/>
        <v>0</v>
      </c>
      <c r="I27" s="21">
        <f t="shared" si="4"/>
        <v>0</v>
      </c>
      <c r="J27" s="22">
        <v>58</v>
      </c>
      <c r="K27" s="23" t="s">
        <v>30</v>
      </c>
    </row>
    <row r="28" spans="1:11" ht="15.75" x14ac:dyDescent="0.25">
      <c r="A28" s="89"/>
      <c r="B28" s="90"/>
      <c r="C28" s="16"/>
      <c r="D28" s="17"/>
      <c r="E28" s="18">
        <f t="shared" si="0"/>
        <v>0</v>
      </c>
      <c r="F28" s="19">
        <f t="shared" si="1"/>
        <v>0</v>
      </c>
      <c r="G28" s="20">
        <f t="shared" si="2"/>
        <v>0</v>
      </c>
      <c r="H28" s="20">
        <f t="shared" si="3"/>
        <v>0</v>
      </c>
      <c r="I28" s="21">
        <f t="shared" si="4"/>
        <v>0</v>
      </c>
      <c r="J28" s="22">
        <v>0</v>
      </c>
      <c r="K28" s="23" t="s">
        <v>31</v>
      </c>
    </row>
    <row r="29" spans="1:11" ht="15.75" x14ac:dyDescent="0.25">
      <c r="A29" s="89"/>
      <c r="B29" s="90"/>
      <c r="C29" s="16"/>
      <c r="D29" s="17"/>
      <c r="E29" s="18">
        <f t="shared" si="0"/>
        <v>0</v>
      </c>
      <c r="F29" s="19">
        <f t="shared" si="1"/>
        <v>0</v>
      </c>
      <c r="G29" s="20">
        <f t="shared" si="2"/>
        <v>0</v>
      </c>
      <c r="H29" s="20">
        <f t="shared" si="3"/>
        <v>0</v>
      </c>
      <c r="I29" s="21">
        <f t="shared" si="4"/>
        <v>0</v>
      </c>
      <c r="J29" s="22">
        <v>58</v>
      </c>
      <c r="K29" s="23" t="s">
        <v>30</v>
      </c>
    </row>
    <row r="30" spans="1:11" ht="15.75" x14ac:dyDescent="0.25">
      <c r="A30" s="89"/>
      <c r="B30" s="90"/>
      <c r="C30" s="16"/>
      <c r="D30" s="17"/>
      <c r="E30" s="18">
        <f t="shared" si="0"/>
        <v>0</v>
      </c>
      <c r="F30" s="19">
        <f t="shared" si="1"/>
        <v>0</v>
      </c>
      <c r="G30" s="20">
        <f t="shared" si="2"/>
        <v>0</v>
      </c>
      <c r="H30" s="20">
        <f t="shared" si="3"/>
        <v>0</v>
      </c>
      <c r="I30" s="21">
        <f t="shared" si="4"/>
        <v>0</v>
      </c>
      <c r="J30" s="22">
        <v>181</v>
      </c>
      <c r="K30" s="23" t="s">
        <v>30</v>
      </c>
    </row>
    <row r="31" spans="1:11" ht="15.75" x14ac:dyDescent="0.25">
      <c r="A31" s="89"/>
      <c r="B31" s="90"/>
      <c r="C31" s="16"/>
      <c r="D31" s="17"/>
      <c r="E31" s="18">
        <f t="shared" si="0"/>
        <v>0</v>
      </c>
      <c r="F31" s="19">
        <f t="shared" si="1"/>
        <v>0</v>
      </c>
      <c r="G31" s="20">
        <f t="shared" si="2"/>
        <v>0</v>
      </c>
      <c r="H31" s="20">
        <f t="shared" si="3"/>
        <v>0</v>
      </c>
      <c r="I31" s="21">
        <f t="shared" si="4"/>
        <v>0</v>
      </c>
      <c r="J31" s="22">
        <v>0</v>
      </c>
      <c r="K31" s="23" t="s">
        <v>31</v>
      </c>
    </row>
    <row r="32" spans="1:11" ht="15.75" x14ac:dyDescent="0.25">
      <c r="A32" s="89"/>
      <c r="B32" s="90"/>
      <c r="C32" s="16"/>
      <c r="D32" s="17"/>
      <c r="E32" s="18">
        <f t="shared" si="0"/>
        <v>0</v>
      </c>
      <c r="F32" s="19">
        <f t="shared" si="1"/>
        <v>0</v>
      </c>
      <c r="G32" s="20">
        <f t="shared" si="2"/>
        <v>0</v>
      </c>
      <c r="H32" s="20">
        <f t="shared" si="3"/>
        <v>0</v>
      </c>
      <c r="I32" s="21">
        <f t="shared" si="4"/>
        <v>0</v>
      </c>
      <c r="J32" s="22">
        <v>0</v>
      </c>
      <c r="K32" s="23" t="s">
        <v>31</v>
      </c>
    </row>
    <row r="33" spans="1:259" ht="15.75" x14ac:dyDescent="0.25">
      <c r="A33" s="89"/>
      <c r="B33" s="90"/>
      <c r="C33" s="16"/>
      <c r="D33" s="17"/>
      <c r="E33" s="18">
        <f t="shared" si="0"/>
        <v>0</v>
      </c>
      <c r="F33" s="19">
        <f t="shared" si="1"/>
        <v>0</v>
      </c>
      <c r="G33" s="20">
        <f t="shared" si="2"/>
        <v>0</v>
      </c>
      <c r="H33" s="20">
        <f t="shared" si="3"/>
        <v>0</v>
      </c>
      <c r="I33" s="21">
        <f t="shared" si="4"/>
        <v>0</v>
      </c>
      <c r="J33" s="22">
        <v>0</v>
      </c>
      <c r="K33" s="23" t="s">
        <v>31</v>
      </c>
    </row>
    <row r="34" spans="1:259" ht="15.75" x14ac:dyDescent="0.25">
      <c r="A34" s="89"/>
      <c r="B34" s="90"/>
      <c r="C34" s="16"/>
      <c r="D34" s="17"/>
      <c r="E34" s="18">
        <f t="shared" si="0"/>
        <v>0</v>
      </c>
      <c r="F34" s="19">
        <f t="shared" si="1"/>
        <v>0</v>
      </c>
      <c r="G34" s="20">
        <f t="shared" si="2"/>
        <v>0</v>
      </c>
      <c r="H34" s="20">
        <f t="shared" si="3"/>
        <v>0</v>
      </c>
      <c r="I34" s="21">
        <f>IF(AND(K34="SI",K38="SI",C34&gt;C33,D34&lt;D33),0,IF(K34="SI",DAYS360(C34,D34),0))</f>
        <v>0</v>
      </c>
      <c r="J34" s="22">
        <v>390</v>
      </c>
      <c r="K34" s="23" t="s">
        <v>30</v>
      </c>
    </row>
    <row r="35" spans="1:259" ht="15.75" x14ac:dyDescent="0.25">
      <c r="A35" s="89"/>
      <c r="B35" s="90"/>
      <c r="C35" s="16"/>
      <c r="D35" s="17"/>
      <c r="E35" s="18">
        <f t="shared" si="0"/>
        <v>0</v>
      </c>
      <c r="F35" s="19">
        <f t="shared" si="1"/>
        <v>0</v>
      </c>
      <c r="G35" s="20">
        <f t="shared" si="2"/>
        <v>0</v>
      </c>
      <c r="H35" s="20">
        <f t="shared" si="3"/>
        <v>0</v>
      </c>
      <c r="I35" s="21">
        <f>IF(AND(K35="SI",K37="SI",C35&gt;C38,D35&lt;D38),0,IF(K35="SI",DAYS360(C35,D35),0))</f>
        <v>0</v>
      </c>
      <c r="J35" s="22">
        <v>96</v>
      </c>
      <c r="K35" s="23" t="s">
        <v>30</v>
      </c>
    </row>
    <row r="36" spans="1:259" ht="15.75" x14ac:dyDescent="0.25">
      <c r="A36" s="89"/>
      <c r="B36" s="90"/>
      <c r="C36" s="16"/>
      <c r="D36" s="17"/>
      <c r="E36" s="18">
        <f>+DAYS360(C36,D36)</f>
        <v>0</v>
      </c>
      <c r="F36" s="19">
        <f>INT(DAYS360(C36,D36)/360)</f>
        <v>0</v>
      </c>
      <c r="G36" s="20">
        <f>INT(((DAYS360(C36,D36)/360)-F36)*12)</f>
        <v>0</v>
      </c>
      <c r="H36" s="20">
        <f>((((DAYS360(C36,D36)/360)-F36)*12)-G36)*30</f>
        <v>0</v>
      </c>
      <c r="I36" s="21">
        <f>IF(AND(K36="SI",K41="SI",C36&gt;C40,D36&lt;D40),0,IF(K36="SI",DAYS360(C36,D36),0))</f>
        <v>0</v>
      </c>
      <c r="J36" s="22">
        <v>481</v>
      </c>
      <c r="K36" s="23" t="s">
        <v>30</v>
      </c>
    </row>
    <row r="37" spans="1:259" ht="15.75" x14ac:dyDescent="0.25">
      <c r="A37" s="89"/>
      <c r="B37" s="90"/>
      <c r="C37" s="16"/>
      <c r="D37" s="17"/>
      <c r="E37" s="18">
        <f t="shared" si="0"/>
        <v>0</v>
      </c>
      <c r="F37" s="19">
        <f t="shared" si="1"/>
        <v>0</v>
      </c>
      <c r="G37" s="20">
        <f t="shared" si="2"/>
        <v>0</v>
      </c>
      <c r="H37" s="20">
        <f t="shared" si="3"/>
        <v>0</v>
      </c>
      <c r="I37" s="21">
        <f>IF(AND(K37="SI",K39="SI",C37&gt;C35,D37&lt;D35),0,IF(K37="SI",DAYS360(C37,D37),0))</f>
        <v>0</v>
      </c>
      <c r="J37" s="22">
        <v>130</v>
      </c>
      <c r="K37" s="23" t="s">
        <v>30</v>
      </c>
    </row>
    <row r="38" spans="1:259" ht="15.75" x14ac:dyDescent="0.25">
      <c r="A38" s="89"/>
      <c r="B38" s="90"/>
      <c r="C38" s="16"/>
      <c r="D38" s="17"/>
      <c r="E38" s="18">
        <f>+DAYS360(C38,D38)</f>
        <v>0</v>
      </c>
      <c r="F38" s="19">
        <f>INT(DAYS360(C38,D38)/360)</f>
        <v>0</v>
      </c>
      <c r="G38" s="20">
        <f>INT(((DAYS360(C38,D38)/360)-F38)*12)</f>
        <v>0</v>
      </c>
      <c r="H38" s="20">
        <f>((((DAYS360(C38,D38)/360)-F38)*12)-G38)*30</f>
        <v>0</v>
      </c>
      <c r="I38" s="21">
        <f>IF(AND(K38="SI",K35="SI",C38&gt;C34,D38&lt;D34),0,IF(K38="SI",DAYS360(C38,D38),0))</f>
        <v>0</v>
      </c>
      <c r="J38" s="22">
        <v>0</v>
      </c>
      <c r="K38" s="23" t="s">
        <v>31</v>
      </c>
    </row>
    <row r="39" spans="1:259" ht="15.75" x14ac:dyDescent="0.25">
      <c r="A39" s="89"/>
      <c r="B39" s="90"/>
      <c r="C39" s="16"/>
      <c r="D39" s="17"/>
      <c r="E39" s="18">
        <f t="shared" si="0"/>
        <v>0</v>
      </c>
      <c r="F39" s="19">
        <f t="shared" si="1"/>
        <v>0</v>
      </c>
      <c r="G39" s="20">
        <f t="shared" si="2"/>
        <v>0</v>
      </c>
      <c r="H39" s="20">
        <f t="shared" si="3"/>
        <v>0</v>
      </c>
      <c r="I39" s="21">
        <f>IF(AND(K39="SI",K40="SI",C39&gt;C37,D39&lt;D37),0,IF(K39="SI",DAYS360(C39,D39),0))</f>
        <v>0</v>
      </c>
      <c r="J39" s="22">
        <v>0</v>
      </c>
      <c r="K39" s="23" t="s">
        <v>31</v>
      </c>
    </row>
    <row r="40" spans="1:259" ht="15.75" x14ac:dyDescent="0.25">
      <c r="A40" s="89"/>
      <c r="B40" s="90"/>
      <c r="C40" s="16"/>
      <c r="D40" s="17"/>
      <c r="E40" s="18">
        <f t="shared" si="0"/>
        <v>0</v>
      </c>
      <c r="F40" s="19">
        <f t="shared" si="1"/>
        <v>0</v>
      </c>
      <c r="G40" s="20">
        <f t="shared" si="2"/>
        <v>0</v>
      </c>
      <c r="H40" s="20">
        <f t="shared" si="3"/>
        <v>0</v>
      </c>
      <c r="I40" s="21">
        <f>IF(AND(K40="SI",K36="SI",C40&gt;C39,D40&lt;D39),0,IF(K40="SI",DAYS360(C40,D40),0))</f>
        <v>0</v>
      </c>
      <c r="J40" s="22">
        <v>0</v>
      </c>
      <c r="K40" s="23" t="s">
        <v>31</v>
      </c>
    </row>
    <row r="41" spans="1:259" ht="15.75" x14ac:dyDescent="0.25">
      <c r="A41" s="89"/>
      <c r="B41" s="90"/>
      <c r="C41" s="16"/>
      <c r="D41" s="17"/>
      <c r="E41" s="18">
        <f t="shared" si="0"/>
        <v>0</v>
      </c>
      <c r="F41" s="19">
        <f t="shared" si="1"/>
        <v>0</v>
      </c>
      <c r="G41" s="20">
        <f t="shared" si="2"/>
        <v>0</v>
      </c>
      <c r="H41" s="20">
        <f t="shared" si="3"/>
        <v>0</v>
      </c>
      <c r="I41" s="21">
        <f>IF(AND(K41="SI",K42="SI",C41&gt;C36,D41&lt;D36),0,IF(K41="SI",DAYS360(C41,D41),0))</f>
        <v>0</v>
      </c>
      <c r="J41" s="22">
        <v>0</v>
      </c>
      <c r="K41" s="23" t="s">
        <v>31</v>
      </c>
    </row>
    <row r="42" spans="1:259" ht="15.75" x14ac:dyDescent="0.25">
      <c r="A42" s="118"/>
      <c r="B42" s="90"/>
      <c r="C42" s="16"/>
      <c r="D42" s="17"/>
      <c r="E42" s="18">
        <f t="shared" si="0"/>
        <v>0</v>
      </c>
      <c r="F42" s="19">
        <f t="shared" si="1"/>
        <v>0</v>
      </c>
      <c r="G42" s="20">
        <f t="shared" si="2"/>
        <v>0</v>
      </c>
      <c r="H42" s="20">
        <f t="shared" si="3"/>
        <v>0</v>
      </c>
      <c r="I42" s="21">
        <f t="shared" si="4"/>
        <v>0</v>
      </c>
      <c r="J42" s="22">
        <v>0</v>
      </c>
      <c r="K42" s="23" t="s">
        <v>31</v>
      </c>
    </row>
    <row r="43" spans="1:259" ht="15.75" x14ac:dyDescent="0.25">
      <c r="A43" s="89"/>
      <c r="B43" s="90"/>
      <c r="C43" s="16"/>
      <c r="D43" s="17"/>
      <c r="E43" s="18">
        <f t="shared" si="0"/>
        <v>0</v>
      </c>
      <c r="F43" s="19">
        <f t="shared" si="1"/>
        <v>0</v>
      </c>
      <c r="G43" s="20">
        <f t="shared" si="2"/>
        <v>0</v>
      </c>
      <c r="H43" s="20">
        <f t="shared" si="3"/>
        <v>0</v>
      </c>
      <c r="I43" s="21">
        <f t="shared" si="4"/>
        <v>0</v>
      </c>
      <c r="J43" s="22">
        <v>1070</v>
      </c>
      <c r="K43" s="23" t="s">
        <v>30</v>
      </c>
    </row>
    <row r="44" spans="1:259" ht="29.1" customHeight="1" x14ac:dyDescent="0.25">
      <c r="A44" s="89"/>
      <c r="B44" s="90"/>
      <c r="C44" s="16"/>
      <c r="D44" s="17"/>
      <c r="E44" s="18">
        <f t="shared" si="0"/>
        <v>0</v>
      </c>
      <c r="F44" s="19">
        <f t="shared" si="1"/>
        <v>0</v>
      </c>
      <c r="G44" s="20">
        <f t="shared" si="2"/>
        <v>0</v>
      </c>
      <c r="H44" s="20">
        <f t="shared" si="3"/>
        <v>0</v>
      </c>
      <c r="I44" s="21">
        <f t="shared" si="4"/>
        <v>0</v>
      </c>
      <c r="J44" s="22">
        <v>901</v>
      </c>
      <c r="K44" s="23" t="s">
        <v>30</v>
      </c>
    </row>
    <row r="45" spans="1:259" ht="15.75" x14ac:dyDescent="0.25">
      <c r="A45" s="89"/>
      <c r="B45" s="90"/>
      <c r="C45" s="16"/>
      <c r="D45" s="17"/>
      <c r="E45" s="18">
        <f t="shared" si="0"/>
        <v>0</v>
      </c>
      <c r="F45" s="19">
        <f t="shared" si="1"/>
        <v>0</v>
      </c>
      <c r="G45" s="20">
        <f t="shared" si="2"/>
        <v>0</v>
      </c>
      <c r="H45" s="20">
        <f t="shared" si="3"/>
        <v>0</v>
      </c>
      <c r="I45" s="21">
        <f t="shared" si="4"/>
        <v>0</v>
      </c>
      <c r="J45" s="22">
        <v>89</v>
      </c>
      <c r="K45" s="23" t="s">
        <v>30</v>
      </c>
    </row>
    <row r="46" spans="1:259" ht="15.75" x14ac:dyDescent="0.25">
      <c r="A46" s="89"/>
      <c r="B46" s="90"/>
      <c r="C46" s="16"/>
      <c r="D46" s="17"/>
      <c r="E46" s="18">
        <f>+DAYS360(C46,D46)</f>
        <v>0</v>
      </c>
      <c r="F46" s="19">
        <f>INT(DAYS360(C46,D46)/360)</f>
        <v>0</v>
      </c>
      <c r="G46" s="20">
        <f>INT(((DAYS360(C46,D46)/360)-F46)*12)</f>
        <v>0</v>
      </c>
      <c r="H46" s="20">
        <f>((((DAYS360(C46,D46)/360)-F46)*12)-G46)*30</f>
        <v>0</v>
      </c>
      <c r="I46" s="21">
        <f t="shared" si="4"/>
        <v>0</v>
      </c>
      <c r="J46" s="22">
        <v>2228</v>
      </c>
      <c r="K46" s="23" t="s">
        <v>30</v>
      </c>
      <c r="N46" s="24"/>
      <c r="O46" s="24"/>
      <c r="IY46" s="25"/>
    </row>
    <row r="47" spans="1:259" ht="18" x14ac:dyDescent="0.25">
      <c r="A47" s="116" t="s">
        <v>32</v>
      </c>
      <c r="B47" s="117"/>
      <c r="C47" s="117"/>
      <c r="D47" s="117"/>
      <c r="E47" s="51">
        <f>SUM(E46:E46)</f>
        <v>0</v>
      </c>
      <c r="F47" s="26">
        <f>+INT(E47/360)</f>
        <v>0</v>
      </c>
      <c r="G47" s="27" t="s">
        <v>33</v>
      </c>
      <c r="H47" s="26">
        <f>INT(((E47/360)-INT(E47/360))*12)</f>
        <v>0</v>
      </c>
      <c r="I47" s="27" t="s">
        <v>34</v>
      </c>
      <c r="J47" s="26">
        <f>((((E47/360)-INT(E47/360))*12)-INT((((E47/360)-INT(E47/360))*12)))*30</f>
        <v>0</v>
      </c>
      <c r="K47" s="28" t="s">
        <v>35</v>
      </c>
    </row>
    <row r="48" spans="1:259" ht="18" x14ac:dyDescent="0.25">
      <c r="A48" s="116" t="s">
        <v>36</v>
      </c>
      <c r="B48" s="117"/>
      <c r="C48" s="117"/>
      <c r="D48" s="117"/>
      <c r="E48" s="50"/>
      <c r="F48" s="52"/>
      <c r="G48" s="53"/>
      <c r="H48" s="27">
        <f>+INT((SUMIFS(J22:J46,K22:K46,"SI"))/30)</f>
        <v>198</v>
      </c>
      <c r="I48" s="27" t="s">
        <v>34</v>
      </c>
      <c r="J48" s="29">
        <f>(((SUMIFS(J46:J46,K46:K46,"SI"))/30)-H48)*30</f>
        <v>-3712</v>
      </c>
      <c r="K48" s="28" t="s">
        <v>35</v>
      </c>
      <c r="N48" s="30"/>
    </row>
    <row r="49" spans="1:13" s="31" customFormat="1" ht="158.25" customHeight="1" x14ac:dyDescent="0.25">
      <c r="A49" s="119" t="s">
        <v>37</v>
      </c>
      <c r="B49" s="119"/>
      <c r="C49" s="120"/>
      <c r="D49" s="120"/>
      <c r="E49" s="120"/>
      <c r="F49" s="120"/>
      <c r="G49" s="120"/>
      <c r="H49" s="120"/>
      <c r="I49" s="120"/>
      <c r="J49" s="120"/>
      <c r="K49" s="121"/>
      <c r="M49" s="32"/>
    </row>
    <row r="50" spans="1:13" s="31" customFormat="1" ht="17.25" customHeight="1" x14ac:dyDescent="0.25">
      <c r="A50" s="56" t="s">
        <v>38</v>
      </c>
      <c r="B50" s="83"/>
      <c r="C50" s="83"/>
      <c r="D50" s="83"/>
      <c r="E50" s="83"/>
      <c r="F50" s="83"/>
      <c r="G50" s="83"/>
      <c r="H50" s="83"/>
      <c r="I50" s="83"/>
      <c r="J50" s="83"/>
      <c r="K50" s="84"/>
    </row>
    <row r="51" spans="1:13" ht="34.35" customHeight="1" x14ac:dyDescent="0.25">
      <c r="A51" s="124" t="s">
        <v>45</v>
      </c>
      <c r="B51" s="125"/>
      <c r="C51" s="125"/>
      <c r="D51" s="125"/>
      <c r="E51" s="125"/>
      <c r="F51" s="125"/>
      <c r="G51" s="125"/>
      <c r="H51" s="125"/>
      <c r="I51" s="125"/>
      <c r="J51" s="125"/>
      <c r="K51" s="126"/>
    </row>
    <row r="52" spans="1:13" s="31" customFormat="1" ht="17.25" customHeight="1" x14ac:dyDescent="0.25">
      <c r="A52" s="56" t="s">
        <v>39</v>
      </c>
      <c r="B52" s="83"/>
      <c r="C52" s="83"/>
      <c r="D52" s="83"/>
      <c r="E52" s="83"/>
      <c r="F52" s="83"/>
      <c r="G52" s="83"/>
      <c r="H52" s="83"/>
      <c r="I52" s="83"/>
      <c r="J52" s="83"/>
      <c r="K52" s="84"/>
    </row>
    <row r="53" spans="1:13" s="31" customFormat="1" ht="65.25" customHeight="1" x14ac:dyDescent="0.25">
      <c r="A53" s="88" t="s">
        <v>40</v>
      </c>
      <c r="B53" s="88"/>
      <c r="C53" s="11" t="s">
        <v>46</v>
      </c>
      <c r="D53" s="123"/>
      <c r="E53" s="123"/>
      <c r="F53" s="123"/>
      <c r="G53" s="123"/>
      <c r="H53" s="123"/>
      <c r="I53" s="123"/>
      <c r="J53" s="123"/>
      <c r="K53" s="123"/>
    </row>
    <row r="54" spans="1:13" s="31" customFormat="1" ht="40.5" customHeight="1" x14ac:dyDescent="0.3">
      <c r="A54" s="86" t="s">
        <v>44</v>
      </c>
      <c r="B54" s="86"/>
      <c r="C54" s="86"/>
      <c r="D54" s="86"/>
      <c r="E54" s="10"/>
      <c r="F54" s="122" t="s">
        <v>41</v>
      </c>
      <c r="G54" s="122"/>
      <c r="H54" s="122"/>
      <c r="I54" s="122"/>
      <c r="J54" s="122"/>
      <c r="K54" s="122"/>
    </row>
    <row r="55" spans="1:13" s="31" customFormat="1" ht="40.5" customHeight="1" x14ac:dyDescent="0.3">
      <c r="A55" s="86" t="s">
        <v>43</v>
      </c>
      <c r="B55" s="86"/>
      <c r="C55" s="86"/>
      <c r="D55" s="86"/>
      <c r="E55" s="10"/>
      <c r="F55" s="122" t="s">
        <v>42</v>
      </c>
      <c r="G55" s="122"/>
      <c r="H55" s="122"/>
      <c r="I55" s="122"/>
      <c r="J55" s="122"/>
      <c r="K55" s="122"/>
    </row>
    <row r="56" spans="1:13" ht="6" customHeight="1" x14ac:dyDescent="0.25"/>
    <row r="57" spans="1:13" ht="15" x14ac:dyDescent="0.25"/>
    <row r="58" spans="1:13" ht="15" x14ac:dyDescent="0.25"/>
    <row r="59" spans="1:13" ht="15" x14ac:dyDescent="0.25"/>
    <row r="60" spans="1:13" ht="15" x14ac:dyDescent="0.25"/>
    <row r="61" spans="1:13" ht="15" x14ac:dyDescent="0.25"/>
    <row r="62" spans="1:13" ht="15" x14ac:dyDescent="0.25"/>
    <row r="63" spans="1:13" ht="15" x14ac:dyDescent="0.25"/>
    <row r="64" spans="1:13" ht="15" x14ac:dyDescent="0.25"/>
    <row r="65" s="5" customFormat="1" ht="15" x14ac:dyDescent="0.25"/>
    <row r="66" s="5" customFormat="1" ht="15" x14ac:dyDescent="0.25"/>
    <row r="67" s="5" customFormat="1" ht="15" x14ac:dyDescent="0.25"/>
    <row r="68" s="5" customFormat="1" ht="15" x14ac:dyDescent="0.25"/>
    <row r="69" s="5" customFormat="1" ht="15" x14ac:dyDescent="0.25"/>
    <row r="70" s="5" customFormat="1" ht="15" x14ac:dyDescent="0.25"/>
    <row r="71" s="5" customFormat="1" ht="15" x14ac:dyDescent="0.25"/>
    <row r="72" s="5" customFormat="1" ht="15" x14ac:dyDescent="0.25"/>
    <row r="73" s="5" customFormat="1" ht="15" x14ac:dyDescent="0.25"/>
    <row r="74" s="5" customFormat="1" ht="15" x14ac:dyDescent="0.25"/>
    <row r="75" s="5" customFormat="1" ht="15" x14ac:dyDescent="0.25"/>
    <row r="76" s="5" customFormat="1" ht="15" x14ac:dyDescent="0.25"/>
    <row r="77" s="5" customFormat="1" ht="15" x14ac:dyDescent="0.25"/>
    <row r="78" s="5" customFormat="1" ht="15" x14ac:dyDescent="0.25"/>
    <row r="79" s="5" customFormat="1" ht="15" x14ac:dyDescent="0.25"/>
    <row r="80" s="5" customFormat="1" ht="15" x14ac:dyDescent="0.25"/>
    <row r="81" s="5" customFormat="1" ht="15" x14ac:dyDescent="0.25"/>
    <row r="82" s="5" customFormat="1" ht="15" x14ac:dyDescent="0.25"/>
    <row r="83" s="5" customFormat="1" ht="15" x14ac:dyDescent="0.25"/>
    <row r="84" s="5" customFormat="1" ht="15" x14ac:dyDescent="0.25"/>
    <row r="85" s="5" customFormat="1" ht="15" x14ac:dyDescent="0.25"/>
    <row r="86" s="5" customFormat="1" ht="15" x14ac:dyDescent="0.25"/>
    <row r="87" s="5" customFormat="1" ht="15" x14ac:dyDescent="0.25"/>
  </sheetData>
  <mergeCells count="73">
    <mergeCell ref="A55:D55"/>
    <mergeCell ref="F55:K55"/>
    <mergeCell ref="D53:K53"/>
    <mergeCell ref="A51:K51"/>
    <mergeCell ref="A53:B53"/>
    <mergeCell ref="A52:K52"/>
    <mergeCell ref="A48:D48"/>
    <mergeCell ref="A49:B49"/>
    <mergeCell ref="C49:K49"/>
    <mergeCell ref="A54:D54"/>
    <mergeCell ref="F54:K54"/>
    <mergeCell ref="A50:K50"/>
    <mergeCell ref="A47:D47"/>
    <mergeCell ref="A36:B36"/>
    <mergeCell ref="A37:B37"/>
    <mergeCell ref="A38:B38"/>
    <mergeCell ref="A39:B39"/>
    <mergeCell ref="A40:B40"/>
    <mergeCell ref="A41:B41"/>
    <mergeCell ref="A42:B42"/>
    <mergeCell ref="A43:B43"/>
    <mergeCell ref="A44:B44"/>
    <mergeCell ref="A45:B45"/>
    <mergeCell ref="A46:B46"/>
    <mergeCell ref="A35:B35"/>
    <mergeCell ref="A24:B24"/>
    <mergeCell ref="A25:B25"/>
    <mergeCell ref="A26:B26"/>
    <mergeCell ref="A27:B27"/>
    <mergeCell ref="A28:B28"/>
    <mergeCell ref="A29:B29"/>
    <mergeCell ref="A30:B30"/>
    <mergeCell ref="A31:B31"/>
    <mergeCell ref="A32:B32"/>
    <mergeCell ref="A33:B33"/>
    <mergeCell ref="A34:B34"/>
    <mergeCell ref="A23:B23"/>
    <mergeCell ref="A16:A17"/>
    <mergeCell ref="B16:C17"/>
    <mergeCell ref="D16:F17"/>
    <mergeCell ref="G16:K17"/>
    <mergeCell ref="B18:C18"/>
    <mergeCell ref="D18:F18"/>
    <mergeCell ref="G18:K18"/>
    <mergeCell ref="A20:B21"/>
    <mergeCell ref="E20:E21"/>
    <mergeCell ref="F20:J20"/>
    <mergeCell ref="K20:K21"/>
    <mergeCell ref="A22:B22"/>
    <mergeCell ref="A11:B11"/>
    <mergeCell ref="C11:K11"/>
    <mergeCell ref="A12:K13"/>
    <mergeCell ref="B15:C15"/>
    <mergeCell ref="D15:F15"/>
    <mergeCell ref="G15:K15"/>
    <mergeCell ref="A14:K14"/>
    <mergeCell ref="A4:D4"/>
    <mergeCell ref="C6:K6"/>
    <mergeCell ref="C7:K7"/>
    <mergeCell ref="C8:K8"/>
    <mergeCell ref="A10:B10"/>
    <mergeCell ref="C10:E10"/>
    <mergeCell ref="F10:G10"/>
    <mergeCell ref="H10:I10"/>
    <mergeCell ref="J10:K10"/>
    <mergeCell ref="A5:K5"/>
    <mergeCell ref="A9:K9"/>
    <mergeCell ref="A1:A2"/>
    <mergeCell ref="B1:I1"/>
    <mergeCell ref="J1:K2"/>
    <mergeCell ref="B2:I2"/>
    <mergeCell ref="B3:I3"/>
    <mergeCell ref="J3:K3"/>
  </mergeCells>
  <conditionalFormatting sqref="C22">
    <cfRule type="cellIs" dxfId="29" priority="29" stopIfTrue="1" operator="between">
      <formula>#REF!</formula>
      <formula>#REF!</formula>
    </cfRule>
  </conditionalFormatting>
  <conditionalFormatting sqref="C22:C46">
    <cfRule type="cellIs" dxfId="28" priority="1" stopIfTrue="1" operator="equal">
      <formula>""</formula>
    </cfRule>
  </conditionalFormatting>
  <conditionalFormatting sqref="C23:C26 C28:C34 C36 C40 C42:C46">
    <cfRule type="cellIs" dxfId="27" priority="4" stopIfTrue="1" operator="between">
      <formula>C22</formula>
      <formula>D22</formula>
    </cfRule>
  </conditionalFormatting>
  <conditionalFormatting sqref="C27">
    <cfRule type="cellIs" dxfId="26" priority="2" stopIfTrue="1" operator="between">
      <formula>C47</formula>
      <formula>D47</formula>
    </cfRule>
  </conditionalFormatting>
  <conditionalFormatting sqref="C35">
    <cfRule type="cellIs" dxfId="25" priority="25" stopIfTrue="1" operator="between">
      <formula>C38</formula>
      <formula>D38</formula>
    </cfRule>
  </conditionalFormatting>
  <conditionalFormatting sqref="C36">
    <cfRule type="cellIs" dxfId="24" priority="21" stopIfTrue="1" operator="between">
      <formula>C40</formula>
      <formula>D40</formula>
    </cfRule>
  </conditionalFormatting>
  <conditionalFormatting sqref="C37:C39">
    <cfRule type="cellIs" dxfId="23" priority="19" stopIfTrue="1" operator="between">
      <formula>C35</formula>
      <formula>D35</formula>
    </cfRule>
  </conditionalFormatting>
  <conditionalFormatting sqref="C38">
    <cfRule type="cellIs" dxfId="22" priority="27" stopIfTrue="1" operator="between">
      <formula>C34</formula>
      <formula>D34</formula>
    </cfRule>
  </conditionalFormatting>
  <conditionalFormatting sqref="C41">
    <cfRule type="cellIs" dxfId="21" priority="22" stopIfTrue="1" operator="between">
      <formula>C36</formula>
      <formula>D36</formula>
    </cfRule>
  </conditionalFormatting>
  <conditionalFormatting sqref="D22:D33 D41:D45">
    <cfRule type="cellIs" dxfId="20" priority="6" operator="between">
      <formula>C23</formula>
      <formula>D23</formula>
    </cfRule>
  </conditionalFormatting>
  <conditionalFormatting sqref="D25:D29">
    <cfRule type="cellIs" dxfId="19" priority="7" stopIfTrue="1" operator="equal">
      <formula>""</formula>
    </cfRule>
    <cfRule type="cellIs" dxfId="18" priority="8" operator="between">
      <formula>#REF!</formula>
      <formula>#REF!</formula>
    </cfRule>
  </conditionalFormatting>
  <conditionalFormatting sqref="D33:D34 D38">
    <cfRule type="cellIs" dxfId="17" priority="12" operator="between">
      <formula>#REF!</formula>
      <formula>#REF!</formula>
    </cfRule>
  </conditionalFormatting>
  <conditionalFormatting sqref="D33:D34">
    <cfRule type="cellIs" dxfId="16" priority="11" stopIfTrue="1" operator="equal">
      <formula>""</formula>
    </cfRule>
  </conditionalFormatting>
  <conditionalFormatting sqref="D34">
    <cfRule type="cellIs" dxfId="15" priority="28" operator="between">
      <formula>C38</formula>
      <formula>D38</formula>
    </cfRule>
  </conditionalFormatting>
  <conditionalFormatting sqref="D35">
    <cfRule type="cellIs" dxfId="14" priority="20" operator="between">
      <formula>C37</formula>
      <formula>D37</formula>
    </cfRule>
  </conditionalFormatting>
  <conditionalFormatting sqref="D35:D41">
    <cfRule type="cellIs" dxfId="13" priority="15" stopIfTrue="1" operator="equal">
      <formula>""</formula>
    </cfRule>
    <cfRule type="cellIs" dxfId="12" priority="16" operator="between">
      <formula>#REF!</formula>
      <formula>#REF!</formula>
    </cfRule>
  </conditionalFormatting>
  <conditionalFormatting sqref="D36">
    <cfRule type="cellIs" dxfId="11" priority="23" operator="between">
      <formula>C41</formula>
      <formula>D41</formula>
    </cfRule>
    <cfRule type="cellIs" dxfId="10" priority="24" operator="between">
      <formula>C39</formula>
      <formula>D39</formula>
    </cfRule>
  </conditionalFormatting>
  <conditionalFormatting sqref="D37:D39">
    <cfRule type="cellIs" dxfId="9" priority="17" stopIfTrue="1" operator="equal">
      <formula>""</formula>
    </cfRule>
    <cfRule type="cellIs" dxfId="8" priority="18" stopIfTrue="1" operator="between">
      <formula>D35</formula>
      <formula>#REF!</formula>
    </cfRule>
  </conditionalFormatting>
  <conditionalFormatting sqref="D38">
    <cfRule type="cellIs" dxfId="7" priority="26" operator="between">
      <formula>C35</formula>
      <formula>D35</formula>
    </cfRule>
  </conditionalFormatting>
  <conditionalFormatting sqref="D40">
    <cfRule type="cellIs" dxfId="6" priority="13" stopIfTrue="1" operator="equal">
      <formula>""</formula>
    </cfRule>
    <cfRule type="cellIs" dxfId="5" priority="14" stopIfTrue="1" operator="between">
      <formula>D39</formula>
      <formula>#REF!</formula>
    </cfRule>
  </conditionalFormatting>
  <conditionalFormatting sqref="D41:D46 D22:D36 D38">
    <cfRule type="cellIs" dxfId="4" priority="5" stopIfTrue="1" operator="equal">
      <formula>""</formula>
    </cfRule>
  </conditionalFormatting>
  <conditionalFormatting sqref="D42:D43">
    <cfRule type="cellIs" dxfId="3" priority="9" stopIfTrue="1" operator="equal">
      <formula>""</formula>
    </cfRule>
    <cfRule type="cellIs" dxfId="2" priority="10" operator="between">
      <formula>#REF!</formula>
      <formula>#REF!</formula>
    </cfRule>
  </conditionalFormatting>
  <conditionalFormatting sqref="D46">
    <cfRule type="cellIs" dxfId="1" priority="3" operator="between">
      <formula>C21</formula>
      <formula>D21</formula>
    </cfRule>
  </conditionalFormatting>
  <dataValidations count="5">
    <dataValidation type="list" allowBlank="1" showInputMessage="1" showErrorMessage="1" sqref="K22:K46" xr:uid="{1A7AFEDE-816E-4E95-89BF-FA67D210E0A8}">
      <formula1>SINO</formula1>
    </dataValidation>
    <dataValidation type="list" allowBlank="1" showInputMessage="1" showErrorMessage="1" sqref="H10:I10" xr:uid="{5B7991B6-0702-4D2E-AEA7-E02366553C38}">
      <formula1>INDIRECT($C$10)</formula1>
    </dataValidation>
    <dataValidation type="list" allowBlank="1" showInputMessage="1" showErrorMessage="1" sqref="C10:D10" xr:uid="{1CD8173F-34E5-4DC6-983A-5DDF3A8C1468}">
      <formula1>DENOMINACIÓN</formula1>
    </dataValidation>
    <dataValidation type="list" allowBlank="1" showInputMessage="1" showErrorMessage="1" promptTitle="Seleccione su dependencia" sqref="C11:K11" xr:uid="{E0E34558-98C6-4C29-83D1-7E42C8B1C797}">
      <formula1>Dependencia</formula1>
    </dataValidation>
    <dataValidation type="list" allowBlank="1" showInputMessage="1" showErrorMessage="1" sqref="J10:K10" xr:uid="{83D175B3-ED12-4B58-904F-DE1E3EEB7FB1}">
      <formula1>INDIRECT($H$10)</formula1>
    </dataValidation>
  </dataValidations>
  <pageMargins left="0.7" right="0.7" top="0.75" bottom="0.75" header="0.3" footer="0.3"/>
  <pageSetup scale="5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390525</xdr:colOff>
                    <xdr:row>50</xdr:row>
                    <xdr:rowOff>104775</xdr:rowOff>
                  </from>
                  <to>
                    <xdr:col>2</xdr:col>
                    <xdr:colOff>390525</xdr:colOff>
                    <xdr:row>52</xdr:row>
                    <xdr:rowOff>66675</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638175</xdr:colOff>
                    <xdr:row>52</xdr:row>
                    <xdr:rowOff>85725</xdr:rowOff>
                  </from>
                  <to>
                    <xdr:col>2</xdr:col>
                    <xdr:colOff>638175</xdr:colOff>
                    <xdr:row>56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E838-501A-4B31-B275-30E576F9BD99}">
  <dimension ref="A1:D28"/>
  <sheetViews>
    <sheetView showGridLines="0" workbookViewId="0">
      <pane ySplit="1" topLeftCell="A2" activePane="bottomLeft" state="frozen"/>
      <selection pane="bottomLeft" activeCell="D10" sqref="D10"/>
    </sheetView>
  </sheetViews>
  <sheetFormatPr baseColWidth="10" defaultRowHeight="15" x14ac:dyDescent="0.25"/>
  <cols>
    <col min="1" max="1" width="37.140625" style="44" bestFit="1" customWidth="1"/>
    <col min="2" max="2" width="37.42578125" style="24" bestFit="1" customWidth="1"/>
    <col min="3" max="3" width="17.140625" style="24" bestFit="1" customWidth="1"/>
    <col min="4" max="4" width="86.85546875" style="44" customWidth="1"/>
  </cols>
  <sheetData>
    <row r="1" spans="1:4" x14ac:dyDescent="0.25">
      <c r="A1" s="33" t="s">
        <v>47</v>
      </c>
      <c r="B1" s="34" t="s">
        <v>48</v>
      </c>
      <c r="C1" s="34"/>
      <c r="D1" s="33" t="s">
        <v>49</v>
      </c>
    </row>
    <row r="2" spans="1:4" ht="30" x14ac:dyDescent="0.25">
      <c r="A2" s="35" t="s">
        <v>1</v>
      </c>
      <c r="B2" s="127" t="s">
        <v>79</v>
      </c>
      <c r="C2" s="76"/>
      <c r="D2" s="37" t="s">
        <v>50</v>
      </c>
    </row>
    <row r="3" spans="1:4" ht="30" x14ac:dyDescent="0.25">
      <c r="A3" s="38"/>
      <c r="B3" s="127" t="s">
        <v>3</v>
      </c>
      <c r="C3" s="76"/>
      <c r="D3" s="37" t="s">
        <v>51</v>
      </c>
    </row>
    <row r="4" spans="1:4" ht="30" x14ac:dyDescent="0.25">
      <c r="A4" s="39"/>
      <c r="B4" s="127" t="s">
        <v>4</v>
      </c>
      <c r="C4" s="76"/>
      <c r="D4" s="37" t="s">
        <v>52</v>
      </c>
    </row>
    <row r="5" spans="1:4" ht="45" x14ac:dyDescent="0.25">
      <c r="A5" s="35" t="s">
        <v>77</v>
      </c>
      <c r="B5" s="127" t="s">
        <v>6</v>
      </c>
      <c r="C5" s="76"/>
      <c r="D5" s="37" t="s">
        <v>53</v>
      </c>
    </row>
    <row r="6" spans="1:4" ht="120" x14ac:dyDescent="0.25">
      <c r="A6" s="38"/>
      <c r="B6" s="127" t="s">
        <v>8</v>
      </c>
      <c r="C6" s="76"/>
      <c r="D6" s="37" t="s">
        <v>54</v>
      </c>
    </row>
    <row r="7" spans="1:4" ht="45" x14ac:dyDescent="0.25">
      <c r="A7" s="38"/>
      <c r="B7" s="127" t="s">
        <v>9</v>
      </c>
      <c r="C7" s="76"/>
      <c r="D7" s="37" t="s">
        <v>53</v>
      </c>
    </row>
    <row r="8" spans="1:4" ht="30" x14ac:dyDescent="0.25">
      <c r="A8" s="39"/>
      <c r="B8" s="127" t="s">
        <v>55</v>
      </c>
      <c r="C8" s="76"/>
      <c r="D8" s="37" t="s">
        <v>56</v>
      </c>
    </row>
    <row r="9" spans="1:4" ht="90" x14ac:dyDescent="0.25">
      <c r="A9" s="35" t="s">
        <v>11</v>
      </c>
      <c r="B9" s="127" t="s">
        <v>15</v>
      </c>
      <c r="C9" s="76"/>
      <c r="D9" s="37" t="s">
        <v>57</v>
      </c>
    </row>
    <row r="10" spans="1:4" ht="90" x14ac:dyDescent="0.25">
      <c r="A10" s="38"/>
      <c r="B10" s="127" t="s">
        <v>16</v>
      </c>
      <c r="C10" s="76"/>
      <c r="D10" s="37" t="s">
        <v>58</v>
      </c>
    </row>
    <row r="11" spans="1:4" ht="30" x14ac:dyDescent="0.25">
      <c r="A11" s="38"/>
      <c r="B11" s="127" t="s">
        <v>17</v>
      </c>
      <c r="C11" s="76"/>
      <c r="D11" s="37" t="s">
        <v>59</v>
      </c>
    </row>
    <row r="12" spans="1:4" x14ac:dyDescent="0.25">
      <c r="A12" s="38"/>
      <c r="B12" s="127" t="s">
        <v>18</v>
      </c>
      <c r="C12" s="76"/>
      <c r="D12" s="37" t="s">
        <v>60</v>
      </c>
    </row>
    <row r="13" spans="1:4" ht="75" x14ac:dyDescent="0.25">
      <c r="A13" s="38"/>
      <c r="B13" s="40" t="s">
        <v>19</v>
      </c>
      <c r="C13" s="40" t="s">
        <v>24</v>
      </c>
      <c r="D13" s="37" t="s">
        <v>61</v>
      </c>
    </row>
    <row r="14" spans="1:4" ht="75" x14ac:dyDescent="0.25">
      <c r="A14" s="38"/>
      <c r="B14" s="40" t="s">
        <v>20</v>
      </c>
      <c r="C14" s="40" t="s">
        <v>24</v>
      </c>
      <c r="D14" s="37" t="s">
        <v>62</v>
      </c>
    </row>
    <row r="15" spans="1:4" ht="30" x14ac:dyDescent="0.25">
      <c r="A15" s="38"/>
      <c r="B15" s="41" t="s">
        <v>22</v>
      </c>
      <c r="C15" s="37" t="s">
        <v>25</v>
      </c>
      <c r="D15" s="37" t="s">
        <v>63</v>
      </c>
    </row>
    <row r="16" spans="1:4" ht="30" x14ac:dyDescent="0.25">
      <c r="A16" s="38"/>
      <c r="B16" s="42"/>
      <c r="C16" s="37" t="s">
        <v>26</v>
      </c>
      <c r="D16" s="37" t="s">
        <v>63</v>
      </c>
    </row>
    <row r="17" spans="1:4" ht="30" x14ac:dyDescent="0.25">
      <c r="A17" s="38"/>
      <c r="B17" s="42"/>
      <c r="C17" s="37" t="s">
        <v>27</v>
      </c>
      <c r="D17" s="37" t="s">
        <v>63</v>
      </c>
    </row>
    <row r="18" spans="1:4" ht="60" x14ac:dyDescent="0.25">
      <c r="A18" s="38"/>
      <c r="B18" s="42"/>
      <c r="C18" s="37" t="s">
        <v>28</v>
      </c>
      <c r="D18" s="37" t="s">
        <v>64</v>
      </c>
    </row>
    <row r="19" spans="1:4" ht="90" x14ac:dyDescent="0.25">
      <c r="A19" s="38"/>
      <c r="B19" s="43"/>
      <c r="C19" s="37" t="s">
        <v>29</v>
      </c>
      <c r="D19" s="37" t="s">
        <v>65</v>
      </c>
    </row>
    <row r="20" spans="1:4" ht="30" x14ac:dyDescent="0.25">
      <c r="A20" s="38"/>
      <c r="B20" s="127" t="s">
        <v>23</v>
      </c>
      <c r="C20" s="76"/>
      <c r="D20" s="37" t="s">
        <v>66</v>
      </c>
    </row>
    <row r="21" spans="1:4" ht="90" x14ac:dyDescent="0.25">
      <c r="A21" s="38"/>
      <c r="B21" s="127" t="s">
        <v>32</v>
      </c>
      <c r="C21" s="76"/>
      <c r="D21" s="37" t="s">
        <v>67</v>
      </c>
    </row>
    <row r="22" spans="1:4" ht="90" x14ac:dyDescent="0.25">
      <c r="A22" s="38"/>
      <c r="B22" s="127" t="s">
        <v>36</v>
      </c>
      <c r="C22" s="76"/>
      <c r="D22" s="37" t="s">
        <v>68</v>
      </c>
    </row>
    <row r="23" spans="1:4" ht="30" x14ac:dyDescent="0.25">
      <c r="A23" s="39"/>
      <c r="B23" s="127" t="s">
        <v>37</v>
      </c>
      <c r="C23" s="76"/>
      <c r="D23" s="37" t="s">
        <v>69</v>
      </c>
    </row>
    <row r="24" spans="1:4" x14ac:dyDescent="0.25">
      <c r="A24" s="37" t="s">
        <v>38</v>
      </c>
      <c r="B24" s="36"/>
      <c r="C24" s="9"/>
      <c r="D24" s="37" t="s">
        <v>78</v>
      </c>
    </row>
    <row r="25" spans="1:4" ht="30" x14ac:dyDescent="0.25">
      <c r="A25" s="35" t="s">
        <v>39</v>
      </c>
      <c r="B25" s="36"/>
      <c r="C25" s="9"/>
      <c r="D25" s="37" t="s">
        <v>70</v>
      </c>
    </row>
    <row r="26" spans="1:4" ht="30" x14ac:dyDescent="0.25">
      <c r="A26" s="37" t="s">
        <v>71</v>
      </c>
      <c r="B26" s="36"/>
      <c r="C26" s="9"/>
      <c r="D26" s="37" t="s">
        <v>72</v>
      </c>
    </row>
    <row r="27" spans="1:4" ht="30" x14ac:dyDescent="0.25">
      <c r="A27" s="37" t="s">
        <v>73</v>
      </c>
      <c r="B27" s="36"/>
      <c r="C27" s="9"/>
      <c r="D27" s="37" t="s">
        <v>74</v>
      </c>
    </row>
    <row r="28" spans="1:4" ht="30" x14ac:dyDescent="0.25">
      <c r="A28" s="37" t="s">
        <v>75</v>
      </c>
      <c r="B28" s="36"/>
      <c r="C28" s="9"/>
      <c r="D28" s="37" t="s">
        <v>76</v>
      </c>
    </row>
  </sheetData>
  <mergeCells count="15">
    <mergeCell ref="B21:C21"/>
    <mergeCell ref="B22:C22"/>
    <mergeCell ref="B23:C23"/>
    <mergeCell ref="B8:C8"/>
    <mergeCell ref="B9:C9"/>
    <mergeCell ref="B10:C10"/>
    <mergeCell ref="B11:C11"/>
    <mergeCell ref="B12:C12"/>
    <mergeCell ref="B20:C20"/>
    <mergeCell ref="B7:C7"/>
    <mergeCell ref="B2:C2"/>
    <mergeCell ref="B3:C3"/>
    <mergeCell ref="B4:C4"/>
    <mergeCell ref="B5:C5"/>
    <mergeCell ref="B6:C6"/>
  </mergeCells>
  <conditionalFormatting sqref="B2:B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Numero del formato</vt:lpstr>
      <vt:lpstr>Instructivo del Diligenciamient</vt:lpstr>
      <vt:lpstr>'Numero del formato'!Área_de_impresión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parra</dc:creator>
  <cp:lastModifiedBy>Camilo Ernesto Castillo Neva</cp:lastModifiedBy>
  <dcterms:created xsi:type="dcterms:W3CDTF">2025-10-31T17:48:58Z</dcterms:created>
  <dcterms:modified xsi:type="dcterms:W3CDTF">2025-11-05T22:58:38Z</dcterms:modified>
</cp:coreProperties>
</file>