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A84E305-6CED-4E4E-8C41-5EFC08C39358}" xr6:coauthVersionLast="47" xr6:coauthVersionMax="47" xr10:uidLastSave="{00000000-0000-0000-0000-000000000000}"/>
  <workbookProtection workbookAlgorithmName="SHA-512" workbookHashValue="dzl7UyiQvttto923QSeamemTCIL6dSoEQgzcGIuL47Hw6ii9hyKbZZ2OfgnGvcORjOz6F27Xuu1fudiiaQQ57g==" workbookSaltValue="ts3emxoRUEGo90tI7OyLUQ==" workbookSpinCount="100000" lockStructure="1"/>
  <bookViews>
    <workbookView xWindow="-108" yWindow="-108" windowWidth="23256" windowHeight="12456" firstSheet="1" activeTab="1" xr2:uid="{E5D725DF-F863-4C7F-84A0-A325D4407420}"/>
  </bookViews>
  <sheets>
    <sheet name="TABLAS" sheetId="5" state="hidden" r:id="rId1"/>
    <sheet name="DEFINICIÓN" sheetId="4" r:id="rId2"/>
    <sheet name="SEGUIMIENTO" sheetId="2" r:id="rId3"/>
  </sheets>
  <externalReferences>
    <externalReference r:id="rId4"/>
  </externalReferences>
  <definedNames>
    <definedName name="AA_4044">TABLAS!$AN$2:$AN$3</definedName>
    <definedName name="Anos">'[1]INF. GRAL Y COMP. LABOR.'!$E$61:$E$70</definedName>
    <definedName name="ASE_1020">TABLAS!$U$2:$U$8</definedName>
    <definedName name="ASESOR">TABLAS!$T$2</definedName>
    <definedName name="AUXILIAR_ADMINISTRATIVO">TABLAS!$AM$2</definedName>
    <definedName name="CM_4103">TABLAS!$AL$2:$AL$4</definedName>
    <definedName name="Compromisos">'[1]INF. GRAL Y COMP. LABOR.'!$B$46:$B$51</definedName>
    <definedName name="CONDUCTOR_MECÁNICO">TABLAS!$AK$2</definedName>
    <definedName name="DENOMINACIÓN">TABLAS!$C$2:$C$21</definedName>
    <definedName name="Dependencia">TABLAS!$B$2:$B$60</definedName>
    <definedName name="Dias">'[1]INF. GRAL Y COMP. LABOR.'!$B$60:$B$90</definedName>
    <definedName name="DÍAS">TABLAS!$A$2:$A$6</definedName>
    <definedName name="DIRECTOR_TÉCNICO">TABLAS!$H$2</definedName>
    <definedName name="DT_0100">TABLAS!$I$2</definedName>
    <definedName name="JEFE_DE_OFICINA">TABLAS!$N$2</definedName>
    <definedName name="JEFE_OFICINA_ASESORA_DE_PLANEACIÓN">TABLAS!$P$2</definedName>
    <definedName name="JEFE_OFICINA_ASESORA_JURÍDICA">TABLAS!$R$2</definedName>
    <definedName name="JO_0137">TABLAS!$O$2</definedName>
    <definedName name="JOAJ_1045">TABLAS!$S$2</definedName>
    <definedName name="JOAP_1045">TABLAS!$Q$2</definedName>
    <definedName name="Meses">'[1]INF. GRAL Y COMP. LABOR.'!$D$60:$D$71</definedName>
    <definedName name="MINISTRO">TABLAS!$D$2</definedName>
    <definedName name="PE_2028">TABLAS!$W$2:$W$9</definedName>
    <definedName name="PROFESIONAL_ESPECIALIZADO">TABLAS!$V$2</definedName>
    <definedName name="PROFESIONAL_UNIVERSITARIO">TABLAS!$X$2</definedName>
    <definedName name="PU_2044">TABLAS!$Y$2:$Y$6</definedName>
    <definedName name="SAF_0150">TABLAS!$M$2</definedName>
    <definedName name="SB_4182">TABLAS!$AC$2</definedName>
    <definedName name="SEA_4210">TABLAS!$AH$2</definedName>
    <definedName name="SECRETARIA_EJECUTIVA">TABLAS!$AG$2</definedName>
    <definedName name="SECRETARIO_BILINGÜE">TABLAS!$AB$2</definedName>
    <definedName name="SECRETARIO_EJECUTIVO">TABLAS!$AI$2</definedName>
    <definedName name="SECRETARIO_EJECUTIVO_DEL_DESPACHO">TABLAS!$AD$2:$AD$3</definedName>
    <definedName name="SECRETARIO_GENERAL">TABLAS!$F$2</definedName>
    <definedName name="SED_4212">TABLAS!$AE$2</definedName>
    <definedName name="SED_4215">TABLAS!$AF$2</definedName>
    <definedName name="SEO_4210">TABLAS!$AJ$2:$AJ$5</definedName>
    <definedName name="SG_0035">TABLAS!$G$2</definedName>
    <definedName name="ST_0150">TABLAS!$K$2</definedName>
    <definedName name="SUBDIRECTOR_ADMINISTRATIVO_Y_FINANCIERO">TABLAS!$L$2</definedName>
    <definedName name="SUBDIRECTOR_TÉCNICO">TABLAS!$J$2</definedName>
    <definedName name="TA_3124">TABLAS!$AA$2:$AA$6</definedName>
    <definedName name="TÉCNICO_ADMINISTRATIVO">TABLAS!$Z$2</definedName>
    <definedName name="VICEMINISTRO">TABLAS!$E$2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11" i="2"/>
  <c r="D21" i="4"/>
  <c r="A20" i="2"/>
  <c r="A19" i="2"/>
  <c r="A18" i="2"/>
  <c r="A17" i="2"/>
  <c r="A16" i="2"/>
  <c r="A15" i="2"/>
  <c r="A14" i="2"/>
  <c r="A13" i="2"/>
  <c r="A12" i="2"/>
  <c r="A11" i="2"/>
  <c r="L8" i="2"/>
  <c r="Q7" i="2"/>
  <c r="M7" i="2"/>
  <c r="M6" i="2"/>
  <c r="H7" i="2"/>
  <c r="D7" i="2"/>
  <c r="D6" i="2"/>
  <c r="M5" i="2"/>
  <c r="D5" i="2"/>
  <c r="P17" i="2"/>
  <c r="P18" i="2"/>
  <c r="P19" i="2"/>
  <c r="P20" i="2"/>
  <c r="N17" i="2"/>
  <c r="N18" i="2"/>
  <c r="N19" i="2"/>
  <c r="N20" i="2"/>
  <c r="N11" i="2"/>
  <c r="N12" i="2"/>
  <c r="N13" i="2"/>
  <c r="N14" i="2"/>
  <c r="N15" i="2"/>
  <c r="N16" i="2"/>
  <c r="P11" i="2"/>
  <c r="P12" i="2"/>
  <c r="P13" i="2"/>
  <c r="P14" i="2"/>
  <c r="P15" i="2"/>
  <c r="P16" i="2"/>
  <c r="Q14" i="2" l="1"/>
  <c r="Q20" i="2"/>
  <c r="Q18" i="2"/>
  <c r="Q17" i="2"/>
  <c r="Q19" i="2"/>
  <c r="Q16" i="2"/>
  <c r="Q15" i="2"/>
  <c r="Q13" i="2"/>
  <c r="Q12" i="2"/>
  <c r="Q11" i="2"/>
  <c r="O21" i="2"/>
  <c r="P21" i="2" s="1"/>
  <c r="M21" i="2"/>
  <c r="Q21" i="2" l="1"/>
  <c r="N21" i="2"/>
</calcChain>
</file>

<file path=xl/sharedStrings.xml><?xml version="1.0" encoding="utf-8"?>
<sst xmlns="http://schemas.openxmlformats.org/spreadsheetml/2006/main" count="237" uniqueCount="157">
  <si>
    <t>Descripción de la Evidencia</t>
  </si>
  <si>
    <t xml:space="preserve">NOMBRE DEL JEFE INMEDIATO </t>
  </si>
  <si>
    <t xml:space="preserve">NOMBRE DEL TELETRABAJADOR  </t>
  </si>
  <si>
    <t xml:space="preserve">SEGUIMIENTO </t>
  </si>
  <si>
    <t xml:space="preserve">PERIODO A EVALUAR </t>
  </si>
  <si>
    <t xml:space="preserve">TOTAL </t>
  </si>
  <si>
    <t xml:space="preserve">Porcentaje de Cumplimiento 1º semestre  </t>
  </si>
  <si>
    <t xml:space="preserve">Porcentaje de Cumplimiento 2º semestre  </t>
  </si>
  <si>
    <t xml:space="preserve">CARGO DEL TELETRABAJADOR </t>
  </si>
  <si>
    <t xml:space="preserve">CARGO DEL JEFE INMEDIATO </t>
  </si>
  <si>
    <t xml:space="preserve">MINISTERIO DE AMBIENTE Y DESARROLLO SOSTENIBLE </t>
  </si>
  <si>
    <t xml:space="preserve">Evidencia / Lugar </t>
  </si>
  <si>
    <t xml:space="preserve">Producto final / Resultados esperados </t>
  </si>
  <si>
    <t>Porcentaje ponderado por compromiso</t>
  </si>
  <si>
    <t>Porcentaje de Cumplimiento Anual Acumulado</t>
  </si>
  <si>
    <t>DEFINICIÓN Y SEGUIMIENTO AL PLAN DE TRABAJO</t>
  </si>
  <si>
    <t>DEPENDENCIA</t>
  </si>
  <si>
    <t>SELECCIONE SU DEPENDENCIA</t>
  </si>
  <si>
    <t>DESPACHO DE LA MINISTRA</t>
  </si>
  <si>
    <t>GRUPO DE COMUNICACIONES</t>
  </si>
  <si>
    <t>OFICINA DE NEGOCIOS VERDES Y SOSTENIBLES</t>
  </si>
  <si>
    <t>GRUPO DE ANÁLISIS ECONÓMICOS PARA LA SOSTENIBILIDAD</t>
  </si>
  <si>
    <t>GRUPO DE COMPETITIVIDAD Y PROMOCIÓN DE NEGOCIOS SOSTENIBLES</t>
  </si>
  <si>
    <t>OFICINA ASESORA DE PLANEACIÓN</t>
  </si>
  <si>
    <t>GRUPO DE PROGRAMACIÓN Y GESTIÓN PRESUPUESTAL</t>
  </si>
  <si>
    <t>GRUPO DE GESTIÓN DE PROYECTOS</t>
  </si>
  <si>
    <t>GRUPO DE POLÍTICAS, PLANEACIÓN Y SEGUIMIENTO</t>
  </si>
  <si>
    <t>GRUPO DE GESTIÓN Y DESEMPEÑO INSTITUCIONAL</t>
  </si>
  <si>
    <t>GRUPO DE APOYO TÉCNICO, EVALUACIÓN Y SEGUIMIENTO A PROYECTOS DE INVERSIÓN</t>
  </si>
  <si>
    <t>OFICINA ASESORA JURÍDICA</t>
  </si>
  <si>
    <t>GRUPO DE CONCEPTOS Y NORMATIVIDAD EN BIODIVERSIDAD</t>
  </si>
  <si>
    <t>GRUPO DE PROCESOS JUDICIALES</t>
  </si>
  <si>
    <t>GRUPO DE CONCEPTOS Y NORMATIVIDAD EN POLÍTICAS SECTORIALES</t>
  </si>
  <si>
    <t>OFICINA DE ASUNTOS INTERNACIONALES</t>
  </si>
  <si>
    <t>OFICINA DE TECNOLOGÍAS DE LA INFORMACIÓN Y LA COMUNICACIÓN</t>
  </si>
  <si>
    <t>OFICINA DE CONTROL INTERNO</t>
  </si>
  <si>
    <t>DESPACHO VICEMINISTRO DE POLÍTICAS Y NORMALIZACIÓN AMBIENTAL</t>
  </si>
  <si>
    <t>DIRECCIÓN DE BOSQUES, BIODIVERSIDAD Y SERVICIOS ECOSISTÉMICOS</t>
  </si>
  <si>
    <t>GRUPO DE GESTIÓN INTEGRAL BOSQUES Y RESERVAS FORESTALES NACIONALES</t>
  </si>
  <si>
    <t>GRUPO DE RECURSOS GENÉTICOS</t>
  </si>
  <si>
    <t>GRUPO DE GESTIÓN EN BIODIVERSIDAD</t>
  </si>
  <si>
    <t>DIRECCIÓN DE ASUNTOS MARINOS, COSTEROS Y RECURSOS ACUÁTICOS</t>
  </si>
  <si>
    <t>GRUPO DE GESTIÓN DE RIESGO, INFORMACIÓN Y PARTICIPACIÓN COMUNITARIA MARINO COSTERA</t>
  </si>
  <si>
    <t>GRUPO DE ORDENAMIENTO AMBIENTAL DEL TERRITORIO Y GESTIÓN SOSTENIBLE DE LA BIODIVERSIDAD COSTERA Y MARINA</t>
  </si>
  <si>
    <t>DIRECCIÓN DE GESTIÓN INTEGRAL DEL RECURSO HÍDRICO</t>
  </si>
  <si>
    <t>GRUPO DE ADMINISTRACIÓN DEL RECURSO HÍDRICO</t>
  </si>
  <si>
    <t>GRUPO DE FORTALECIMIENTO Y GOBERNANZA DEL AGUA</t>
  </si>
  <si>
    <t>GRUPO DE PLANIFICACIÓN DE CUENCAS</t>
  </si>
  <si>
    <t>DIRECCIÓN DE ASUNTOS AMBIENTALES SECTORIAL Y URBANA</t>
  </si>
  <si>
    <t>GRUPO DE GESTIÓN AMBIENTAL URBANA</t>
  </si>
  <si>
    <t>GRUPO DE SOSTENIBILIDAD DE LOS SECTORES PRODUCTIVOS</t>
  </si>
  <si>
    <t>GRUPO DE SUSTANCIAS QUÍMICAS, RESIDUOS PELIGROSOS Y UNIDAD TÉCNICA DE OZONO - UTO</t>
  </si>
  <si>
    <t>DESPACHO VICEMINISTRO DE ORDENAMIENTO AMBIENTAL DEL TERRITORIO</t>
  </si>
  <si>
    <t>DIRECCIÓN DE ORDENAMIENTO AMBIENTAL TERRITORIAL Y SISTEMA NACIONAL AMBIENTAL SINA</t>
  </si>
  <si>
    <t>GRUPO DE DIVULGACIÓN DE CONOCIMIENTO Y CULTURA AMBIENTAL</t>
  </si>
  <si>
    <t>GRUPO DE EDUCACIÓN</t>
  </si>
  <si>
    <t>GRUPO DE PARTICIPACIÓN</t>
  </si>
  <si>
    <t>GRUPO DE MANEJO DE INFORMACIÓN AMBIENTAL GEOGRÁFICA</t>
  </si>
  <si>
    <t>GRUPO DE ORDENAMIENTO AMBIENTAL</t>
  </si>
  <si>
    <t>GRUPO SINA</t>
  </si>
  <si>
    <t>DIRECCIÓN DE CAMBIO CLIMÁTICO Y GESTIÓN DEL RIESGO</t>
  </si>
  <si>
    <t>GRUPO DE ADAPTACIÓN AL CAMBIO CLIMÁTICO</t>
  </si>
  <si>
    <t>GRUPO DE MITIGACIÓN DEL CAMBIO CLIMÁTICO</t>
  </si>
  <si>
    <t>GRUPO DE GESTIÓN DEL RIESGO DE DESASTRES</t>
  </si>
  <si>
    <t>SECRETARÍA GENERAL</t>
  </si>
  <si>
    <t>SUBDIRECCIÓN ADMINISTRATIVA Y FINANCIERA</t>
  </si>
  <si>
    <t>GRUPO DE SERVICIOS ADMINISTRATIVOS</t>
  </si>
  <si>
    <t>GRUPO DE GESTIÓN DOCUMENTAL</t>
  </si>
  <si>
    <t>GRUPO DE COMISIONES Y APOYO LOGÍSTICO</t>
  </si>
  <si>
    <t>GRUPO DE PRESUPUESTO</t>
  </si>
  <si>
    <t>GRUPO DE TESORERÍA</t>
  </si>
  <si>
    <t>GRUPO DE CONTABILIDAD</t>
  </si>
  <si>
    <t>GRUPO DE CONTROL INTERNO DISCIPLINARIO</t>
  </si>
  <si>
    <t>GRUPO DE TALENTO HUMANO</t>
  </si>
  <si>
    <t>GRUPO DE UNIDAD COORDINADORA PARA EL GOBIERNO ABIERTO Y SERVICIO A LA CIUDADANIA</t>
  </si>
  <si>
    <t>GRUPO DE CONTRATOS</t>
  </si>
  <si>
    <t>FECHA INICIO</t>
  </si>
  <si>
    <t>FECHA FIN</t>
  </si>
  <si>
    <t>VIGENCIA DEL PLAN DE TRABAJO</t>
  </si>
  <si>
    <t>DENOMINACIÓN</t>
  </si>
  <si>
    <t>MINISTRO</t>
  </si>
  <si>
    <t>VICEMINISTRO</t>
  </si>
  <si>
    <t>SECRETARIO_GENERAL</t>
  </si>
  <si>
    <t>SG_0035</t>
  </si>
  <si>
    <t>DIRECTOR_TÉCNICO</t>
  </si>
  <si>
    <t>DT_0100</t>
  </si>
  <si>
    <t>SUBDIRECTOR_TÉCNICO</t>
  </si>
  <si>
    <t>ST_0150</t>
  </si>
  <si>
    <t>SUBDIRECTOR_ADMINISTRATIVO_Y_FINANCIERO</t>
  </si>
  <si>
    <t>SAF_0150</t>
  </si>
  <si>
    <t>JEFE_DE_OFICINA</t>
  </si>
  <si>
    <t>JO_0137</t>
  </si>
  <si>
    <t>JEFE_OFICINA_ASESORA_DE_PLANEACIÓN</t>
  </si>
  <si>
    <t>JOAP_1045</t>
  </si>
  <si>
    <t>JEFE_OFICINA_ASESORA_JURÍDICA</t>
  </si>
  <si>
    <t>JOAJ_1045</t>
  </si>
  <si>
    <t>ASESOR</t>
  </si>
  <si>
    <t>ASE_1020</t>
  </si>
  <si>
    <t>PROFESIONAL_ESPECIALIZADO</t>
  </si>
  <si>
    <t>PE_2028</t>
  </si>
  <si>
    <t>PROFESIONAL_UNIVERSITARIO</t>
  </si>
  <si>
    <t>PU_2044</t>
  </si>
  <si>
    <t>TÉCNICO_ADMINISTRATIVO</t>
  </si>
  <si>
    <t>TA_3124</t>
  </si>
  <si>
    <t>SECRETARIO_BILINGÜE</t>
  </si>
  <si>
    <t>SB_4182</t>
  </si>
  <si>
    <t>SECRETARIO_EJECUTIVO_DEL_DESPACHO</t>
  </si>
  <si>
    <t>SED_4212</t>
  </si>
  <si>
    <t>SED_4215</t>
  </si>
  <si>
    <t>SECRETARIA_EJECUTIVA</t>
  </si>
  <si>
    <t>SEA_4210</t>
  </si>
  <si>
    <t>SECRETARIO_EJECUTIVO</t>
  </si>
  <si>
    <t>SEO_4210</t>
  </si>
  <si>
    <t>CONDUCTOR_MECÁNICO</t>
  </si>
  <si>
    <t>CM_4103</t>
  </si>
  <si>
    <t>AUXILIAR_ADMINISTRATIVO</t>
  </si>
  <si>
    <t>AA_4044</t>
  </si>
  <si>
    <t>SELECCIONE LA DENOMINACIÓN</t>
  </si>
  <si>
    <t>M_0005</t>
  </si>
  <si>
    <t>V_0020</t>
  </si>
  <si>
    <t>08</t>
  </si>
  <si>
    <t>13</t>
  </si>
  <si>
    <t>05</t>
  </si>
  <si>
    <t>09</t>
  </si>
  <si>
    <t>23</t>
  </si>
  <si>
    <t>17</t>
  </si>
  <si>
    <t>14</t>
  </si>
  <si>
    <t>06</t>
  </si>
  <si>
    <t>20</t>
  </si>
  <si>
    <t>15</t>
  </si>
  <si>
    <t>10</t>
  </si>
  <si>
    <t>07</t>
  </si>
  <si>
    <t>16</t>
  </si>
  <si>
    <t>21</t>
  </si>
  <si>
    <t>19</t>
  </si>
  <si>
    <t>11</t>
  </si>
  <si>
    <t>22</t>
  </si>
  <si>
    <t>12</t>
  </si>
  <si>
    <t>18</t>
  </si>
  <si>
    <t>24</t>
  </si>
  <si>
    <t>CÓDIGO</t>
  </si>
  <si>
    <t>GRADO</t>
  </si>
  <si>
    <t>DÍAS DE TELETRABAJO</t>
  </si>
  <si>
    <t>DÍAS</t>
  </si>
  <si>
    <t>SELECCIONE EL NÚMERO DE DÍAS</t>
  </si>
  <si>
    <t>Compromiso Laboral a Desarrollar</t>
  </si>
  <si>
    <t>COMPROMISO LABORAL A DESARROLLAR</t>
  </si>
  <si>
    <t>PROPÓSITO DEL EMPLEO</t>
  </si>
  <si>
    <t>FIRMA DE FUNCIONARIO</t>
  </si>
  <si>
    <t>FIRMA DEL JEFE INMEDIATO</t>
  </si>
  <si>
    <t>FIRMA DEL FUNCIONARIO</t>
  </si>
  <si>
    <t xml:space="preserve">Ubicación de la Evidencia </t>
  </si>
  <si>
    <r>
      <t xml:space="preserve">Versión: </t>
    </r>
    <r>
      <rPr>
        <sz val="10"/>
        <rFont val="Arial Narrow"/>
        <family val="2"/>
      </rPr>
      <t>1</t>
    </r>
  </si>
  <si>
    <r>
      <t xml:space="preserve"> Vigencia: </t>
    </r>
    <r>
      <rPr>
        <sz val="10"/>
        <rFont val="Arial Narrow"/>
        <family val="2"/>
      </rPr>
      <t>30/08/2024</t>
    </r>
  </si>
  <si>
    <r>
      <t xml:space="preserve">Proceso: </t>
    </r>
    <r>
      <rPr>
        <sz val="10"/>
        <color indexed="9"/>
        <rFont val="Arial Narrow"/>
        <family val="2"/>
      </rPr>
      <t>Administración del Talento Humano</t>
    </r>
  </si>
  <si>
    <r>
      <t xml:space="preserve">Código: </t>
    </r>
    <r>
      <rPr>
        <sz val="10"/>
        <rFont val="Arial Narrow"/>
        <family val="2"/>
      </rPr>
      <t>F-A-ATH-86</t>
    </r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</si>
  <si>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F-A-ATH-86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</si>
</sst>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11.5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Arial Narrow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u val="double"/>
      <sz val="9"/>
      <color theme="1"/>
      <name val="Arial Narrow"/>
      <family val="2"/>
    </font>
    <font>
      <sz val="11"/>
      <name val="Calibri"/>
      <family val="2"/>
      <scheme val="minor"/>
    </font>
    <font>
      <b/>
      <sz val="11.5"/>
      <color theme="1"/>
      <name val="Arial"/>
      <family val="2"/>
    </font>
    <font>
      <b/>
      <sz val="10"/>
      <color theme="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10"/>
      <color indexed="9"/>
      <name val="Arial Narrow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Continuous" vertical="center"/>
    </xf>
    <xf numFmtId="0" fontId="4" fillId="3" borderId="5" xfId="0" applyFont="1" applyFill="1" applyBorder="1" applyAlignment="1" applyProtection="1">
      <alignment horizontal="centerContinuous" vertical="center" wrapText="1"/>
      <protection hidden="1"/>
    </xf>
    <xf numFmtId="0" fontId="0" fillId="4" borderId="0" xfId="0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1" fillId="0" borderId="0" xfId="0" applyFont="1" applyAlignment="1">
      <alignment vertical="center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 wrapText="1"/>
    </xf>
    <xf numFmtId="14" fontId="11" fillId="0" borderId="0" xfId="0" applyNumberFormat="1" applyFont="1" applyAlignment="1">
      <alignment horizontal="centerContinuous" vertical="center"/>
    </xf>
    <xf numFmtId="164" fontId="7" fillId="0" borderId="5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14" fillId="4" borderId="0" xfId="0" applyFont="1" applyFill="1" applyAlignment="1" applyProtection="1">
      <alignment horizontal="centerContinuous" vertical="center" wrapText="1"/>
      <protection hidden="1"/>
    </xf>
    <xf numFmtId="49" fontId="0" fillId="0" borderId="0" xfId="0" applyNumberForma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5" fillId="0" borderId="0" xfId="0" applyFont="1" applyAlignment="1">
      <alignment horizontal="center" vertical="center"/>
    </xf>
    <xf numFmtId="10" fontId="7" fillId="0" borderId="0" xfId="0" applyNumberFormat="1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Continuous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10" fontId="20" fillId="3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9" fontId="12" fillId="0" borderId="7" xfId="0" applyNumberFormat="1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9" fontId="15" fillId="0" borderId="1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2" xfId="0" applyBorder="1"/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0" fontId="24" fillId="3" borderId="7" xfId="0" applyFont="1" applyFill="1" applyBorder="1" applyAlignment="1">
      <alignment horizontal="centerContinuous" vertical="center"/>
    </xf>
    <xf numFmtId="0" fontId="21" fillId="4" borderId="5" xfId="0" applyFont="1" applyFill="1" applyBorder="1" applyAlignment="1" applyProtection="1">
      <alignment horizontal="centerContinuous" vertical="center" wrapText="1"/>
      <protection hidden="1"/>
    </xf>
    <xf numFmtId="0" fontId="24" fillId="4" borderId="2" xfId="0" applyFont="1" applyFill="1" applyBorder="1" applyAlignment="1">
      <alignment horizontal="centerContinuous" vertical="center"/>
    </xf>
    <xf numFmtId="0" fontId="21" fillId="0" borderId="9" xfId="0" applyFont="1" applyBorder="1" applyAlignment="1">
      <alignment horizontal="center" vertical="center" wrapText="1" readingOrder="1"/>
    </xf>
    <xf numFmtId="0" fontId="0" fillId="0" borderId="10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24" fillId="0" borderId="0" xfId="0" applyFont="1" applyAlignment="1">
      <alignment horizontal="centerContinuous" vertical="center"/>
    </xf>
    <xf numFmtId="0" fontId="2" fillId="0" borderId="5" xfId="0" applyFont="1" applyBorder="1" applyAlignment="1" applyProtection="1">
      <alignment horizontal="centerContinuous" vertical="center" wrapText="1"/>
      <protection hidden="1"/>
    </xf>
    <xf numFmtId="0" fontId="26" fillId="0" borderId="7" xfId="0" applyFont="1" applyBorder="1" applyAlignment="1">
      <alignment horizontal="centerContinuous" vertical="center"/>
    </xf>
    <xf numFmtId="0" fontId="26" fillId="0" borderId="4" xfId="0" applyFont="1" applyBorder="1" applyAlignment="1">
      <alignment horizontal="centerContinuous" vertical="center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16" fillId="0" borderId="5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4167CB33-2B7B-450F-A64E-BD024F859FE5}"/>
  </cellStyles>
  <dxfs count="2"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71921</xdr:colOff>
      <xdr:row>0</xdr:row>
      <xdr:rowOff>66334</xdr:rowOff>
    </xdr:from>
    <xdr:to>
      <xdr:col>9</xdr:col>
      <xdr:colOff>1848</xdr:colOff>
      <xdr:row>1</xdr:row>
      <xdr:rowOff>186114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7CB09-F02B-441E-B70B-96165D9A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154961" y="66334"/>
          <a:ext cx="1783492" cy="53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60960</xdr:colOff>
      <xdr:row>0</xdr:row>
      <xdr:rowOff>76200</xdr:rowOff>
    </xdr:from>
    <xdr:to>
      <xdr:col>16</xdr:col>
      <xdr:colOff>983392</xdr:colOff>
      <xdr:row>1</xdr:row>
      <xdr:rowOff>195980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4846A-3B37-4E53-A814-B8B733B1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0652760" y="137160"/>
          <a:ext cx="1783492" cy="53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minambiente.gov.co/images/eVAL_DESEMPE_Y_ACUERDO_GESTION/Formato_Evaluacin_del_Desempeo_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INF. GRAL Y COMP. LABOR."/>
      <sheetName val="FIJACION COMPROM. COMPORT."/>
      <sheetName val="PORTAFOLIO DE EVIDENCIAS"/>
      <sheetName val="CONSOLIDACIÓN DE RESULTADOS"/>
      <sheetName val="ANEXO 1 - EV. PARCIAL EVENTUAL"/>
      <sheetName val="ANEXO 2 - EV. EXTRAORDINARIA"/>
    </sheetNames>
    <sheetDataSet>
      <sheetData sheetId="0"/>
      <sheetData sheetId="1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 t="e">
            <v>#REF!</v>
          </cell>
        </row>
        <row r="51">
          <cell r="B51">
            <v>0</v>
          </cell>
        </row>
        <row r="60">
          <cell r="B60">
            <v>1</v>
          </cell>
          <cell r="D60" t="str">
            <v>Ene</v>
          </cell>
        </row>
        <row r="61">
          <cell r="B61">
            <v>2</v>
          </cell>
          <cell r="D61" t="str">
            <v>Feb</v>
          </cell>
          <cell r="E61">
            <v>2011</v>
          </cell>
        </row>
        <row r="62">
          <cell r="B62">
            <v>3</v>
          </cell>
          <cell r="D62" t="str">
            <v>Mar</v>
          </cell>
          <cell r="E62">
            <v>2012</v>
          </cell>
        </row>
        <row r="63">
          <cell r="B63">
            <v>4</v>
          </cell>
          <cell r="D63" t="str">
            <v>Abr</v>
          </cell>
          <cell r="E63">
            <v>2013</v>
          </cell>
        </row>
        <row r="64">
          <cell r="B64">
            <v>5</v>
          </cell>
          <cell r="D64" t="str">
            <v>May</v>
          </cell>
          <cell r="E64">
            <v>2014</v>
          </cell>
        </row>
        <row r="65">
          <cell r="B65">
            <v>6</v>
          </cell>
          <cell r="D65" t="str">
            <v>Jun</v>
          </cell>
          <cell r="E65">
            <v>2015</v>
          </cell>
        </row>
        <row r="66">
          <cell r="B66">
            <v>7</v>
          </cell>
          <cell r="D66" t="str">
            <v>Jul</v>
          </cell>
          <cell r="E66">
            <v>2016</v>
          </cell>
        </row>
        <row r="67">
          <cell r="B67">
            <v>8</v>
          </cell>
          <cell r="D67" t="str">
            <v>Ago</v>
          </cell>
          <cell r="E67">
            <v>2017</v>
          </cell>
        </row>
        <row r="68">
          <cell r="B68">
            <v>9</v>
          </cell>
          <cell r="D68" t="str">
            <v>Sep</v>
          </cell>
          <cell r="E68">
            <v>2018</v>
          </cell>
        </row>
        <row r="69">
          <cell r="B69">
            <v>10</v>
          </cell>
          <cell r="D69" t="str">
            <v>Oct</v>
          </cell>
          <cell r="E69">
            <v>2019</v>
          </cell>
        </row>
        <row r="70">
          <cell r="B70">
            <v>11</v>
          </cell>
          <cell r="D70" t="str">
            <v>Nov</v>
          </cell>
          <cell r="E70">
            <v>2020</v>
          </cell>
        </row>
        <row r="71">
          <cell r="B71">
            <v>12</v>
          </cell>
          <cell r="D71" t="str">
            <v>Dic</v>
          </cell>
        </row>
        <row r="72">
          <cell r="B72">
            <v>13</v>
          </cell>
        </row>
        <row r="73">
          <cell r="B73">
            <v>14</v>
          </cell>
        </row>
        <row r="74">
          <cell r="B74">
            <v>15</v>
          </cell>
        </row>
        <row r="75">
          <cell r="B75">
            <v>16</v>
          </cell>
        </row>
        <row r="76">
          <cell r="B76">
            <v>17</v>
          </cell>
        </row>
        <row r="77">
          <cell r="B77">
            <v>18</v>
          </cell>
        </row>
        <row r="78">
          <cell r="B78">
            <v>19</v>
          </cell>
        </row>
        <row r="79">
          <cell r="B79">
            <v>20</v>
          </cell>
        </row>
        <row r="80">
          <cell r="B80">
            <v>21</v>
          </cell>
        </row>
        <row r="81">
          <cell r="B81">
            <v>22</v>
          </cell>
        </row>
        <row r="82">
          <cell r="B82">
            <v>23</v>
          </cell>
        </row>
        <row r="83">
          <cell r="B83">
            <v>24</v>
          </cell>
        </row>
        <row r="84">
          <cell r="B84">
            <v>25</v>
          </cell>
        </row>
        <row r="85">
          <cell r="B85">
            <v>26</v>
          </cell>
        </row>
        <row r="86">
          <cell r="B86">
            <v>27</v>
          </cell>
        </row>
        <row r="87">
          <cell r="B87">
            <v>28</v>
          </cell>
        </row>
        <row r="88">
          <cell r="B88">
            <v>29</v>
          </cell>
        </row>
        <row r="89">
          <cell r="B89">
            <v>30</v>
          </cell>
        </row>
        <row r="90">
          <cell r="B90">
            <v>31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B76A-EB35-46B1-A68E-C10F350C4FA7}">
  <dimension ref="A1:AN60"/>
  <sheetViews>
    <sheetView workbookViewId="0">
      <selection activeCell="A4" sqref="A4"/>
    </sheetView>
  </sheetViews>
  <sheetFormatPr baseColWidth="10" defaultRowHeight="14.4" x14ac:dyDescent="0.3"/>
  <sheetData>
    <row r="1" spans="1:40" x14ac:dyDescent="0.3">
      <c r="A1" t="s">
        <v>143</v>
      </c>
      <c r="B1" s="8" t="s">
        <v>16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92</v>
      </c>
      <c r="Q1" t="s">
        <v>93</v>
      </c>
      <c r="R1" t="s">
        <v>94</v>
      </c>
      <c r="S1" t="s">
        <v>95</v>
      </c>
      <c r="T1" t="s">
        <v>96</v>
      </c>
      <c r="U1" t="s">
        <v>97</v>
      </c>
      <c r="V1" t="s">
        <v>98</v>
      </c>
      <c r="W1" t="s">
        <v>99</v>
      </c>
      <c r="X1" t="s">
        <v>100</v>
      </c>
      <c r="Y1" t="s">
        <v>101</v>
      </c>
      <c r="Z1" t="s">
        <v>102</v>
      </c>
      <c r="AA1" s="20" t="s">
        <v>103</v>
      </c>
      <c r="AB1" t="s">
        <v>104</v>
      </c>
      <c r="AC1" s="20" t="s">
        <v>105</v>
      </c>
      <c r="AD1" t="s">
        <v>106</v>
      </c>
      <c r="AE1" s="20" t="s">
        <v>107</v>
      </c>
      <c r="AF1" s="20" t="s">
        <v>108</v>
      </c>
      <c r="AG1" t="s">
        <v>109</v>
      </c>
      <c r="AH1" t="s">
        <v>110</v>
      </c>
      <c r="AI1" t="s">
        <v>111</v>
      </c>
      <c r="AJ1" t="s">
        <v>112</v>
      </c>
      <c r="AK1" t="s">
        <v>113</v>
      </c>
      <c r="AL1" s="20" t="s">
        <v>114</v>
      </c>
      <c r="AM1" t="s">
        <v>115</v>
      </c>
      <c r="AN1" s="20" t="s">
        <v>116</v>
      </c>
    </row>
    <row r="2" spans="1:40" x14ac:dyDescent="0.3">
      <c r="A2" t="s">
        <v>144</v>
      </c>
      <c r="B2" s="8" t="s">
        <v>17</v>
      </c>
      <c r="C2" t="s">
        <v>117</v>
      </c>
      <c r="D2" t="s">
        <v>118</v>
      </c>
      <c r="E2" t="s">
        <v>119</v>
      </c>
      <c r="F2" t="s">
        <v>83</v>
      </c>
      <c r="G2">
        <v>23</v>
      </c>
      <c r="H2" t="s">
        <v>85</v>
      </c>
      <c r="I2">
        <v>22</v>
      </c>
      <c r="J2" t="s">
        <v>87</v>
      </c>
      <c r="K2">
        <v>21</v>
      </c>
      <c r="L2" t="s">
        <v>89</v>
      </c>
      <c r="M2">
        <v>21</v>
      </c>
      <c r="N2" t="s">
        <v>91</v>
      </c>
      <c r="O2">
        <v>21</v>
      </c>
      <c r="P2" t="s">
        <v>93</v>
      </c>
      <c r="Q2">
        <v>16</v>
      </c>
      <c r="R2" t="s">
        <v>95</v>
      </c>
      <c r="S2">
        <v>16</v>
      </c>
      <c r="T2" t="s">
        <v>97</v>
      </c>
      <c r="U2" s="20" t="s">
        <v>120</v>
      </c>
      <c r="V2" s="20" t="s">
        <v>99</v>
      </c>
      <c r="W2" s="20" t="s">
        <v>121</v>
      </c>
      <c r="X2" s="20" t="s">
        <v>101</v>
      </c>
      <c r="Y2" s="20" t="s">
        <v>122</v>
      </c>
      <c r="Z2" s="20" t="s">
        <v>103</v>
      </c>
      <c r="AA2" s="20" t="s">
        <v>123</v>
      </c>
      <c r="AB2" s="20" t="s">
        <v>105</v>
      </c>
      <c r="AC2">
        <v>26</v>
      </c>
      <c r="AD2" s="20" t="s">
        <v>107</v>
      </c>
      <c r="AE2" s="20">
        <v>25</v>
      </c>
      <c r="AF2" s="20">
        <v>24</v>
      </c>
      <c r="AG2" t="s">
        <v>110</v>
      </c>
      <c r="AH2" s="20" t="s">
        <v>124</v>
      </c>
      <c r="AI2" t="s">
        <v>112</v>
      </c>
      <c r="AJ2" s="20" t="s">
        <v>125</v>
      </c>
      <c r="AK2" s="20" t="s">
        <v>114</v>
      </c>
      <c r="AL2" s="20" t="s">
        <v>121</v>
      </c>
      <c r="AM2" s="20" t="s">
        <v>116</v>
      </c>
      <c r="AN2" s="20" t="s">
        <v>123</v>
      </c>
    </row>
    <row r="3" spans="1:40" x14ac:dyDescent="0.3">
      <c r="A3">
        <v>0</v>
      </c>
      <c r="B3" s="8" t="s">
        <v>18</v>
      </c>
      <c r="C3" t="s">
        <v>80</v>
      </c>
      <c r="U3" s="20" t="s">
        <v>123</v>
      </c>
      <c r="W3" s="20" t="s">
        <v>126</v>
      </c>
      <c r="Y3" s="20" t="s">
        <v>127</v>
      </c>
      <c r="AA3" s="20" t="s">
        <v>126</v>
      </c>
      <c r="AD3" s="20" t="s">
        <v>108</v>
      </c>
      <c r="AH3" s="20"/>
      <c r="AI3" s="20"/>
      <c r="AJ3" s="20" t="s">
        <v>128</v>
      </c>
      <c r="AK3" s="20"/>
      <c r="AL3" s="20" t="s">
        <v>129</v>
      </c>
      <c r="AM3" s="20"/>
      <c r="AN3" s="20" t="s">
        <v>130</v>
      </c>
    </row>
    <row r="4" spans="1:40" x14ac:dyDescent="0.3">
      <c r="A4">
        <v>2</v>
      </c>
      <c r="B4" s="8" t="s">
        <v>19</v>
      </c>
      <c r="C4" t="s">
        <v>81</v>
      </c>
      <c r="U4" s="20" t="s">
        <v>130</v>
      </c>
      <c r="V4" s="20"/>
      <c r="W4" s="20" t="s">
        <v>129</v>
      </c>
      <c r="Y4" s="20" t="s">
        <v>131</v>
      </c>
      <c r="AA4" s="20" t="s">
        <v>132</v>
      </c>
      <c r="AH4" s="20"/>
      <c r="AI4" s="20"/>
      <c r="AJ4" s="20" t="s">
        <v>133</v>
      </c>
      <c r="AK4" s="20"/>
      <c r="AL4" s="20" t="s">
        <v>134</v>
      </c>
      <c r="AM4" s="20"/>
    </row>
    <row r="5" spans="1:40" x14ac:dyDescent="0.3">
      <c r="A5">
        <v>3</v>
      </c>
      <c r="B5" s="8" t="s">
        <v>20</v>
      </c>
      <c r="C5" t="s">
        <v>82</v>
      </c>
      <c r="U5" s="20" t="s">
        <v>135</v>
      </c>
      <c r="V5" s="20"/>
      <c r="W5" s="20" t="s">
        <v>132</v>
      </c>
      <c r="Y5" s="20" t="s">
        <v>120</v>
      </c>
      <c r="AA5" s="20" t="s">
        <v>125</v>
      </c>
      <c r="AH5" s="20"/>
      <c r="AI5" s="20"/>
      <c r="AJ5" s="20" t="s">
        <v>136</v>
      </c>
      <c r="AK5" s="20"/>
      <c r="AL5" s="20"/>
      <c r="AM5" s="20"/>
    </row>
    <row r="6" spans="1:40" x14ac:dyDescent="0.3">
      <c r="A6">
        <v>5</v>
      </c>
      <c r="B6" s="8" t="s">
        <v>21</v>
      </c>
      <c r="C6" t="s">
        <v>84</v>
      </c>
      <c r="U6" s="20" t="s">
        <v>137</v>
      </c>
      <c r="V6" s="20"/>
      <c r="W6" s="20" t="s">
        <v>125</v>
      </c>
      <c r="Y6" s="20" t="s">
        <v>135</v>
      </c>
      <c r="AA6" s="20" t="s">
        <v>138</v>
      </c>
      <c r="AI6" s="20"/>
      <c r="AJ6" s="20"/>
      <c r="AK6" s="20"/>
      <c r="AL6" s="20"/>
      <c r="AM6" s="20"/>
    </row>
    <row r="7" spans="1:40" x14ac:dyDescent="0.3">
      <c r="B7" s="8" t="s">
        <v>22</v>
      </c>
      <c r="C7" t="s">
        <v>86</v>
      </c>
      <c r="U7" s="20" t="s">
        <v>121</v>
      </c>
      <c r="V7" s="20"/>
      <c r="W7" s="20" t="s">
        <v>134</v>
      </c>
      <c r="Y7" s="20"/>
      <c r="AI7" s="20"/>
      <c r="AJ7" s="20"/>
      <c r="AK7" s="20"/>
      <c r="AL7" s="20"/>
      <c r="AM7" s="20"/>
    </row>
    <row r="8" spans="1:40" x14ac:dyDescent="0.3">
      <c r="B8" s="8" t="s">
        <v>23</v>
      </c>
      <c r="C8" t="s">
        <v>88</v>
      </c>
      <c r="U8" s="20" t="s">
        <v>138</v>
      </c>
      <c r="V8" s="20"/>
      <c r="W8" s="20" t="s">
        <v>133</v>
      </c>
      <c r="Y8" s="20"/>
      <c r="AI8" s="20"/>
      <c r="AJ8" s="20"/>
      <c r="AK8" s="20"/>
      <c r="AL8" s="20"/>
      <c r="AM8" s="20"/>
    </row>
    <row r="9" spans="1:40" x14ac:dyDescent="0.3">
      <c r="B9" s="1" t="s">
        <v>24</v>
      </c>
      <c r="C9" t="s">
        <v>90</v>
      </c>
      <c r="W9" s="20" t="s">
        <v>139</v>
      </c>
      <c r="Y9" s="20"/>
      <c r="AI9" s="20"/>
      <c r="AJ9" s="20"/>
      <c r="AK9" s="20"/>
      <c r="AL9" s="20"/>
      <c r="AM9" s="20"/>
    </row>
    <row r="10" spans="1:40" x14ac:dyDescent="0.3">
      <c r="B10" s="1" t="s">
        <v>25</v>
      </c>
      <c r="C10" t="s">
        <v>92</v>
      </c>
    </row>
    <row r="11" spans="1:40" x14ac:dyDescent="0.3">
      <c r="B11" s="1" t="s">
        <v>26</v>
      </c>
      <c r="C11" t="s">
        <v>94</v>
      </c>
    </row>
    <row r="12" spans="1:40" x14ac:dyDescent="0.3">
      <c r="B12" s="1" t="s">
        <v>27</v>
      </c>
      <c r="C12" t="s">
        <v>96</v>
      </c>
    </row>
    <row r="13" spans="1:40" x14ac:dyDescent="0.3">
      <c r="B13" s="1" t="s">
        <v>28</v>
      </c>
      <c r="C13" t="s">
        <v>98</v>
      </c>
    </row>
    <row r="14" spans="1:40" x14ac:dyDescent="0.3">
      <c r="B14" s="1" t="s">
        <v>29</v>
      </c>
      <c r="C14" t="s">
        <v>100</v>
      </c>
    </row>
    <row r="15" spans="1:40" x14ac:dyDescent="0.3">
      <c r="B15" s="1" t="s">
        <v>30</v>
      </c>
      <c r="C15" t="s">
        <v>102</v>
      </c>
    </row>
    <row r="16" spans="1:40" x14ac:dyDescent="0.3">
      <c r="B16" s="1" t="s">
        <v>31</v>
      </c>
      <c r="C16" t="s">
        <v>104</v>
      </c>
    </row>
    <row r="17" spans="2:3" x14ac:dyDescent="0.3">
      <c r="B17" s="1" t="s">
        <v>32</v>
      </c>
      <c r="C17" t="s">
        <v>106</v>
      </c>
    </row>
    <row r="18" spans="2:3" x14ac:dyDescent="0.3">
      <c r="B18" s="1" t="s">
        <v>33</v>
      </c>
      <c r="C18" t="s">
        <v>109</v>
      </c>
    </row>
    <row r="19" spans="2:3" x14ac:dyDescent="0.3">
      <c r="B19" s="1" t="s">
        <v>34</v>
      </c>
      <c r="C19" t="s">
        <v>111</v>
      </c>
    </row>
    <row r="20" spans="2:3" x14ac:dyDescent="0.3">
      <c r="B20" s="1" t="s">
        <v>35</v>
      </c>
      <c r="C20" t="s">
        <v>113</v>
      </c>
    </row>
    <row r="21" spans="2:3" x14ac:dyDescent="0.3">
      <c r="B21" s="1" t="s">
        <v>36</v>
      </c>
      <c r="C21" t="s">
        <v>115</v>
      </c>
    </row>
    <row r="22" spans="2:3" x14ac:dyDescent="0.3">
      <c r="B22" s="1" t="s">
        <v>37</v>
      </c>
    </row>
    <row r="23" spans="2:3" x14ac:dyDescent="0.3">
      <c r="B23" s="1" t="s">
        <v>38</v>
      </c>
    </row>
    <row r="24" spans="2:3" x14ac:dyDescent="0.3">
      <c r="B24" s="1" t="s">
        <v>39</v>
      </c>
    </row>
    <row r="25" spans="2:3" x14ac:dyDescent="0.3">
      <c r="B25" s="1" t="s">
        <v>40</v>
      </c>
    </row>
    <row r="26" spans="2:3" x14ac:dyDescent="0.3">
      <c r="B26" s="1" t="s">
        <v>41</v>
      </c>
    </row>
    <row r="27" spans="2:3" x14ac:dyDescent="0.3">
      <c r="B27" s="1" t="s">
        <v>42</v>
      </c>
    </row>
    <row r="28" spans="2:3" x14ac:dyDescent="0.3">
      <c r="B28" s="1" t="s">
        <v>43</v>
      </c>
    </row>
    <row r="29" spans="2:3" x14ac:dyDescent="0.3">
      <c r="B29" s="1" t="s">
        <v>44</v>
      </c>
    </row>
    <row r="30" spans="2:3" x14ac:dyDescent="0.3">
      <c r="B30" s="1" t="s">
        <v>45</v>
      </c>
    </row>
    <row r="31" spans="2:3" x14ac:dyDescent="0.3">
      <c r="B31" s="1" t="s">
        <v>46</v>
      </c>
    </row>
    <row r="32" spans="2:3" x14ac:dyDescent="0.3">
      <c r="B32" s="1" t="s">
        <v>47</v>
      </c>
    </row>
    <row r="33" spans="2:2" x14ac:dyDescent="0.3">
      <c r="B33" s="1" t="s">
        <v>48</v>
      </c>
    </row>
    <row r="34" spans="2:2" x14ac:dyDescent="0.3">
      <c r="B34" s="1" t="s">
        <v>49</v>
      </c>
    </row>
    <row r="35" spans="2:2" x14ac:dyDescent="0.3">
      <c r="B35" s="1" t="s">
        <v>50</v>
      </c>
    </row>
    <row r="36" spans="2:2" x14ac:dyDescent="0.3">
      <c r="B36" s="8" t="s">
        <v>51</v>
      </c>
    </row>
    <row r="37" spans="2:2" x14ac:dyDescent="0.3">
      <c r="B37" s="1" t="s">
        <v>52</v>
      </c>
    </row>
    <row r="38" spans="2:2" x14ac:dyDescent="0.3">
      <c r="B38" s="1" t="s">
        <v>53</v>
      </c>
    </row>
    <row r="39" spans="2:2" x14ac:dyDescent="0.3">
      <c r="B39" s="1" t="s">
        <v>54</v>
      </c>
    </row>
    <row r="40" spans="2:2" x14ac:dyDescent="0.3">
      <c r="B40" s="1" t="s">
        <v>55</v>
      </c>
    </row>
    <row r="41" spans="2:2" x14ac:dyDescent="0.3">
      <c r="B41" s="1" t="s">
        <v>56</v>
      </c>
    </row>
    <row r="42" spans="2:2" x14ac:dyDescent="0.3">
      <c r="B42" s="1" t="s">
        <v>57</v>
      </c>
    </row>
    <row r="43" spans="2:2" x14ac:dyDescent="0.3">
      <c r="B43" s="1" t="s">
        <v>58</v>
      </c>
    </row>
    <row r="44" spans="2:2" x14ac:dyDescent="0.3">
      <c r="B44" s="1" t="s">
        <v>59</v>
      </c>
    </row>
    <row r="45" spans="2:2" ht="15" x14ac:dyDescent="0.25">
      <c r="B45" s="1" t="s">
        <v>60</v>
      </c>
    </row>
    <row r="46" spans="2:2" ht="15" x14ac:dyDescent="0.25">
      <c r="B46" s="1" t="s">
        <v>61</v>
      </c>
    </row>
    <row r="47" spans="2:2" ht="15" x14ac:dyDescent="0.25">
      <c r="B47" s="1" t="s">
        <v>62</v>
      </c>
    </row>
    <row r="48" spans="2:2" ht="15" x14ac:dyDescent="0.25">
      <c r="B48" s="1" t="s">
        <v>63</v>
      </c>
    </row>
    <row r="49" spans="2:2" ht="15" x14ac:dyDescent="0.25">
      <c r="B49" s="1" t="s">
        <v>64</v>
      </c>
    </row>
    <row r="50" spans="2:2" ht="15" x14ac:dyDescent="0.25">
      <c r="B50" s="1" t="s">
        <v>65</v>
      </c>
    </row>
    <row r="51" spans="2:2" ht="15" x14ac:dyDescent="0.25">
      <c r="B51" s="1" t="s">
        <v>66</v>
      </c>
    </row>
    <row r="52" spans="2:2" ht="15" x14ac:dyDescent="0.25">
      <c r="B52" s="1" t="s">
        <v>67</v>
      </c>
    </row>
    <row r="53" spans="2:2" ht="15" x14ac:dyDescent="0.25">
      <c r="B53" s="1" t="s">
        <v>68</v>
      </c>
    </row>
    <row r="54" spans="2:2" ht="15" x14ac:dyDescent="0.25">
      <c r="B54" s="1" t="s">
        <v>69</v>
      </c>
    </row>
    <row r="55" spans="2:2" ht="15" x14ac:dyDescent="0.25">
      <c r="B55" s="1" t="s">
        <v>70</v>
      </c>
    </row>
    <row r="56" spans="2:2" ht="15" x14ac:dyDescent="0.25">
      <c r="B56" s="1" t="s">
        <v>71</v>
      </c>
    </row>
    <row r="57" spans="2:2" ht="15" x14ac:dyDescent="0.25">
      <c r="B57" s="1" t="s">
        <v>72</v>
      </c>
    </row>
    <row r="58" spans="2:2" ht="15" x14ac:dyDescent="0.25">
      <c r="B58" s="1" t="s">
        <v>73</v>
      </c>
    </row>
    <row r="59" spans="2:2" ht="15" x14ac:dyDescent="0.25">
      <c r="B59" s="1" t="s">
        <v>74</v>
      </c>
    </row>
    <row r="60" spans="2:2" ht="15" x14ac:dyDescent="0.25">
      <c r="B60" s="1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5CCB-4640-4CEA-838D-21035D415222}">
  <dimension ref="A1:O25"/>
  <sheetViews>
    <sheetView showGridLines="0" tabSelected="1" workbookViewId="0">
      <selection sqref="A1:A2"/>
    </sheetView>
  </sheetViews>
  <sheetFormatPr baseColWidth="10" defaultColWidth="0" defaultRowHeight="13.2" zeroHeight="1" x14ac:dyDescent="0.3"/>
  <cols>
    <col min="1" max="1" width="26" style="26" customWidth="1"/>
    <col min="2" max="2" width="22.6640625" style="26" customWidth="1"/>
    <col min="3" max="3" width="10.6640625" style="26" bestFit="1" customWidth="1"/>
    <col min="4" max="4" width="18" style="26" bestFit="1" customWidth="1"/>
    <col min="5" max="5" width="22.6640625" style="26" bestFit="1" customWidth="1"/>
    <col min="6" max="6" width="22.6640625" style="26" customWidth="1"/>
    <col min="7" max="7" width="9.33203125" style="26" customWidth="1"/>
    <col min="8" max="8" width="10.6640625" style="26" bestFit="1" customWidth="1"/>
    <col min="9" max="9" width="16.6640625" style="26" bestFit="1" customWidth="1"/>
    <col min="10" max="10" width="1.6640625" style="26" customWidth="1"/>
    <col min="11" max="12" width="6.6640625" style="26" hidden="1" customWidth="1"/>
    <col min="13" max="13" width="7.33203125" style="26" hidden="1" customWidth="1"/>
    <col min="14" max="14" width="6.33203125" style="26" hidden="1" customWidth="1"/>
    <col min="15" max="15" width="7.33203125" style="26" hidden="1" customWidth="1"/>
    <col min="16" max="16384" width="11.5546875" style="26" hidden="1"/>
  </cols>
  <sheetData>
    <row r="1" spans="1:9" customFormat="1" ht="33" customHeight="1" x14ac:dyDescent="0.3">
      <c r="A1" s="91" t="s">
        <v>10</v>
      </c>
      <c r="B1" s="5" t="s">
        <v>15</v>
      </c>
      <c r="C1" s="18"/>
      <c r="D1" s="7"/>
      <c r="E1" s="7"/>
      <c r="F1" s="7"/>
      <c r="G1" s="7"/>
      <c r="H1" s="79"/>
      <c r="I1" s="80"/>
    </row>
    <row r="2" spans="1:9" customFormat="1" ht="20.25" customHeight="1" x14ac:dyDescent="0.3">
      <c r="A2" s="92"/>
      <c r="B2" s="77" t="s">
        <v>154</v>
      </c>
      <c r="C2" s="19"/>
      <c r="D2" s="6"/>
      <c r="E2" s="6"/>
      <c r="F2" s="6"/>
      <c r="G2" s="6"/>
      <c r="H2" s="81"/>
      <c r="I2" s="82"/>
    </row>
    <row r="3" spans="1:9" customFormat="1" ht="25.5" customHeight="1" x14ac:dyDescent="0.3">
      <c r="A3" s="72" t="s">
        <v>152</v>
      </c>
      <c r="B3" s="73" t="s">
        <v>153</v>
      </c>
      <c r="C3" s="74"/>
      <c r="D3" s="74"/>
      <c r="E3" s="74"/>
      <c r="F3" s="74"/>
      <c r="G3" s="75"/>
      <c r="H3" s="106" t="s">
        <v>155</v>
      </c>
      <c r="I3" s="107"/>
    </row>
    <row r="4" spans="1:9" customFormat="1" ht="6" customHeight="1" x14ac:dyDescent="0.3">
      <c r="A4" s="69"/>
      <c r="B4" s="69"/>
      <c r="C4" s="69"/>
      <c r="D4" s="69"/>
      <c r="E4" s="69"/>
      <c r="F4" s="69"/>
      <c r="G4" s="70"/>
      <c r="H4" s="70"/>
      <c r="I4" s="71"/>
    </row>
    <row r="5" spans="1:9" customFormat="1" ht="28.5" customHeight="1" x14ac:dyDescent="0.3">
      <c r="A5" s="2" t="s">
        <v>2</v>
      </c>
      <c r="B5" s="136"/>
      <c r="C5" s="137"/>
      <c r="D5" s="138"/>
      <c r="E5" s="2" t="s">
        <v>1</v>
      </c>
      <c r="F5" s="136"/>
      <c r="G5" s="137"/>
      <c r="H5" s="137"/>
      <c r="I5" s="138"/>
    </row>
    <row r="6" spans="1:9" customFormat="1" ht="28.5" customHeight="1" x14ac:dyDescent="0.3">
      <c r="A6" s="101" t="s">
        <v>8</v>
      </c>
      <c r="B6" s="2" t="s">
        <v>79</v>
      </c>
      <c r="C6" s="23" t="s">
        <v>140</v>
      </c>
      <c r="D6" s="24" t="s">
        <v>141</v>
      </c>
      <c r="E6" s="101" t="s">
        <v>9</v>
      </c>
      <c r="F6" s="104" t="s">
        <v>79</v>
      </c>
      <c r="G6" s="105"/>
      <c r="H6" s="23" t="s">
        <v>140</v>
      </c>
      <c r="I6" s="24" t="s">
        <v>141</v>
      </c>
    </row>
    <row r="7" spans="1:9" customFormat="1" ht="32.25" customHeight="1" x14ac:dyDescent="0.3">
      <c r="A7" s="102"/>
      <c r="B7" s="61" t="s">
        <v>117</v>
      </c>
      <c r="C7" s="62"/>
      <c r="D7" s="62"/>
      <c r="E7" s="103"/>
      <c r="F7" s="93" t="s">
        <v>117</v>
      </c>
      <c r="G7" s="95"/>
      <c r="H7" s="63"/>
      <c r="I7" s="62"/>
    </row>
    <row r="8" spans="1:9" customFormat="1" ht="40.200000000000003" customHeight="1" x14ac:dyDescent="0.3">
      <c r="A8" s="16" t="s">
        <v>78</v>
      </c>
      <c r="B8" s="2" t="s">
        <v>76</v>
      </c>
      <c r="C8" s="64"/>
      <c r="D8" s="2" t="s">
        <v>77</v>
      </c>
      <c r="E8" s="64"/>
      <c r="F8" s="17" t="s">
        <v>16</v>
      </c>
      <c r="G8" s="93" t="s">
        <v>17</v>
      </c>
      <c r="H8" s="94"/>
      <c r="I8" s="95"/>
    </row>
    <row r="9" spans="1:9" customFormat="1" ht="51.6" customHeight="1" x14ac:dyDescent="0.3">
      <c r="A9" s="23" t="s">
        <v>142</v>
      </c>
      <c r="B9" s="65" t="s">
        <v>144</v>
      </c>
      <c r="C9" s="38" t="s">
        <v>147</v>
      </c>
      <c r="D9" s="96"/>
      <c r="E9" s="97"/>
      <c r="F9" s="97"/>
      <c r="G9" s="97"/>
      <c r="H9" s="97"/>
      <c r="I9" s="98"/>
    </row>
    <row r="10" spans="1:9" ht="36.75" customHeight="1" x14ac:dyDescent="0.3">
      <c r="A10" s="39" t="s">
        <v>146</v>
      </c>
      <c r="B10" s="39"/>
      <c r="C10" s="39"/>
      <c r="D10" s="40" t="s">
        <v>13</v>
      </c>
      <c r="E10" s="99" t="s">
        <v>12</v>
      </c>
      <c r="F10" s="100"/>
      <c r="G10" s="100"/>
      <c r="H10" s="99" t="s">
        <v>11</v>
      </c>
      <c r="I10" s="100"/>
    </row>
    <row r="11" spans="1:9" ht="30" customHeight="1" x14ac:dyDescent="0.3">
      <c r="A11" s="110"/>
      <c r="B11" s="110"/>
      <c r="C11" s="111"/>
      <c r="D11" s="66"/>
      <c r="E11" s="108"/>
      <c r="F11" s="109"/>
      <c r="G11" s="109"/>
      <c r="H11" s="108"/>
      <c r="I11" s="109"/>
    </row>
    <row r="12" spans="1:9" ht="30" customHeight="1" x14ac:dyDescent="0.3">
      <c r="A12" s="110"/>
      <c r="B12" s="110"/>
      <c r="C12" s="111"/>
      <c r="D12" s="66"/>
      <c r="E12" s="108"/>
      <c r="F12" s="109"/>
      <c r="G12" s="109"/>
      <c r="H12" s="108"/>
      <c r="I12" s="109"/>
    </row>
    <row r="13" spans="1:9" ht="30" customHeight="1" x14ac:dyDescent="0.3">
      <c r="A13" s="110"/>
      <c r="B13" s="110"/>
      <c r="C13" s="111"/>
      <c r="D13" s="66"/>
      <c r="E13" s="108"/>
      <c r="F13" s="109"/>
      <c r="G13" s="109"/>
      <c r="H13" s="108"/>
      <c r="I13" s="109"/>
    </row>
    <row r="14" spans="1:9" ht="30" customHeight="1" x14ac:dyDescent="0.3">
      <c r="A14" s="110"/>
      <c r="B14" s="110"/>
      <c r="C14" s="111"/>
      <c r="D14" s="66"/>
      <c r="E14" s="108"/>
      <c r="F14" s="109"/>
      <c r="G14" s="109"/>
      <c r="H14" s="108"/>
      <c r="I14" s="109"/>
    </row>
    <row r="15" spans="1:9" ht="30" customHeight="1" x14ac:dyDescent="0.3">
      <c r="A15" s="110"/>
      <c r="B15" s="110"/>
      <c r="C15" s="111"/>
      <c r="D15" s="66"/>
      <c r="E15" s="108"/>
      <c r="F15" s="109"/>
      <c r="G15" s="109"/>
      <c r="H15" s="108"/>
      <c r="I15" s="109"/>
    </row>
    <row r="16" spans="1:9" ht="30" customHeight="1" x14ac:dyDescent="0.3">
      <c r="A16" s="110"/>
      <c r="B16" s="110"/>
      <c r="C16" s="111"/>
      <c r="D16" s="66"/>
      <c r="E16" s="108"/>
      <c r="F16" s="109"/>
      <c r="G16" s="109"/>
      <c r="H16" s="108"/>
      <c r="I16" s="109"/>
    </row>
    <row r="17" spans="1:14" ht="30" customHeight="1" x14ac:dyDescent="0.3">
      <c r="A17" s="110"/>
      <c r="B17" s="110"/>
      <c r="C17" s="111"/>
      <c r="D17" s="66"/>
      <c r="E17" s="108"/>
      <c r="F17" s="109"/>
      <c r="G17" s="109"/>
      <c r="H17" s="108"/>
      <c r="I17" s="109"/>
    </row>
    <row r="18" spans="1:14" ht="30" customHeight="1" x14ac:dyDescent="0.3">
      <c r="A18" s="110"/>
      <c r="B18" s="110"/>
      <c r="C18" s="111"/>
      <c r="D18" s="66"/>
      <c r="E18" s="108"/>
      <c r="F18" s="109"/>
      <c r="G18" s="109"/>
      <c r="H18" s="108"/>
      <c r="I18" s="109"/>
    </row>
    <row r="19" spans="1:14" ht="30" customHeight="1" x14ac:dyDescent="0.3">
      <c r="A19" s="110"/>
      <c r="B19" s="110"/>
      <c r="C19" s="111"/>
      <c r="D19" s="66"/>
      <c r="E19" s="108"/>
      <c r="F19" s="109"/>
      <c r="G19" s="109"/>
      <c r="H19" s="108"/>
      <c r="I19" s="109"/>
    </row>
    <row r="20" spans="1:14" ht="30" customHeight="1" x14ac:dyDescent="0.3">
      <c r="A20" s="110"/>
      <c r="B20" s="110"/>
      <c r="C20" s="111"/>
      <c r="D20" s="66"/>
      <c r="E20" s="108"/>
      <c r="F20" s="109"/>
      <c r="G20" s="109"/>
      <c r="H20" s="108"/>
      <c r="I20" s="109"/>
    </row>
    <row r="21" spans="1:14" ht="39.6" x14ac:dyDescent="0.3">
      <c r="D21" s="41" t="str">
        <f>+IF(SUM(D11:D20)&lt;&gt;100%,"Sumatoria de Pesos diferente a 100%",SUM(D11:D20))</f>
        <v>Sumatoria de Pesos diferente a 100%</v>
      </c>
      <c r="J21" s="27"/>
      <c r="K21" s="27"/>
      <c r="L21" s="27"/>
      <c r="M21" s="27"/>
      <c r="N21" s="27"/>
    </row>
    <row r="22" spans="1:14" ht="6" customHeight="1" x14ac:dyDescent="0.3">
      <c r="D22" s="60"/>
      <c r="J22" s="27"/>
      <c r="K22" s="27"/>
      <c r="L22" s="27"/>
      <c r="M22" s="27"/>
      <c r="N22" s="27"/>
    </row>
    <row r="23" spans="1:14" ht="54.6" customHeight="1" x14ac:dyDescent="0.3">
      <c r="C23" s="55"/>
      <c r="D23" s="25"/>
      <c r="E23" s="25"/>
      <c r="F23" s="25"/>
      <c r="G23" s="56"/>
    </row>
    <row r="24" spans="1:14" x14ac:dyDescent="0.3">
      <c r="C24" s="57" t="s">
        <v>148</v>
      </c>
      <c r="D24" s="58"/>
      <c r="E24" s="58"/>
      <c r="F24" s="58"/>
      <c r="G24" s="59"/>
    </row>
    <row r="25" spans="1:14" ht="6" customHeight="1" x14ac:dyDescent="0.3"/>
  </sheetData>
  <sheetProtection algorithmName="SHA-512" hashValue="qzFlhSPM0jXgtBGpRBSkx2PDJuCJQyA4rSE96vqwF4hWq2URZIziruxXaxLxVqCAAPMGfYpedh3tIzblvSXXUA==" saltValue="gTEMXG8OLgvLkAL4/B9Knw==" spinCount="100000" sheet="1" objects="1" scenarios="1"/>
  <mergeCells count="42">
    <mergeCell ref="E19:G19"/>
    <mergeCell ref="H19:I19"/>
    <mergeCell ref="A20:C20"/>
    <mergeCell ref="E20:G20"/>
    <mergeCell ref="H20:I20"/>
    <mergeCell ref="A19:C19"/>
    <mergeCell ref="E17:G17"/>
    <mergeCell ref="H17:I17"/>
    <mergeCell ref="A18:C18"/>
    <mergeCell ref="E18:G18"/>
    <mergeCell ref="H18:I18"/>
    <mergeCell ref="A17:C17"/>
    <mergeCell ref="E15:G15"/>
    <mergeCell ref="H15:I15"/>
    <mergeCell ref="A16:C16"/>
    <mergeCell ref="E16:G16"/>
    <mergeCell ref="H16:I16"/>
    <mergeCell ref="A15:C15"/>
    <mergeCell ref="E13:G13"/>
    <mergeCell ref="H13:I13"/>
    <mergeCell ref="A14:C14"/>
    <mergeCell ref="E14:G14"/>
    <mergeCell ref="H14:I14"/>
    <mergeCell ref="A13:C13"/>
    <mergeCell ref="E11:G11"/>
    <mergeCell ref="H11:I11"/>
    <mergeCell ref="A12:C12"/>
    <mergeCell ref="E12:G12"/>
    <mergeCell ref="H12:I12"/>
    <mergeCell ref="A11:C11"/>
    <mergeCell ref="A1:A2"/>
    <mergeCell ref="G8:I8"/>
    <mergeCell ref="D9:I9"/>
    <mergeCell ref="H10:I10"/>
    <mergeCell ref="E10:G10"/>
    <mergeCell ref="B5:D5"/>
    <mergeCell ref="F5:I5"/>
    <mergeCell ref="A6:A7"/>
    <mergeCell ref="E6:E7"/>
    <mergeCell ref="F6:G6"/>
    <mergeCell ref="F7:G7"/>
    <mergeCell ref="H3:I3"/>
  </mergeCells>
  <phoneticPr fontId="8" type="noConversion"/>
  <conditionalFormatting sqref="D11:D20">
    <cfRule type="expression" dxfId="1" priority="1">
      <formula>$D$21=100%</formula>
    </cfRule>
    <cfRule type="expression" dxfId="0" priority="2">
      <formula>$D$21&lt;&gt;100%</formula>
    </cfRule>
  </conditionalFormatting>
  <dataValidations count="8">
    <dataValidation type="list" allowBlank="1" showInputMessage="1" showErrorMessage="1" sqref="G8" xr:uid="{508FCE1B-24CF-424D-B1A0-71ADF06CB5FC}">
      <formula1>Dependencia</formula1>
    </dataValidation>
    <dataValidation type="date" operator="greaterThanOrEqual" allowBlank="1" showInputMessage="1" showErrorMessage="1" promptTitle="Registre la fecha de inicio" prompt="Debe utilizarse formato dd/mm/aaaa" sqref="C8 E8" xr:uid="{BED47BE5-34CC-461A-BEE0-68FCB4BDAA7A}">
      <formula1>45292</formula1>
    </dataValidation>
    <dataValidation type="list" allowBlank="1" showInputMessage="1" showErrorMessage="1" sqref="B7 F7" xr:uid="{A459FC28-6E05-46D6-95B7-8C2434964F4C}">
      <formula1>DENOMINACIÓN</formula1>
    </dataValidation>
    <dataValidation type="list" allowBlank="1" showInputMessage="1" showErrorMessage="1" sqref="C7" xr:uid="{550D47CF-4891-41A0-8DAD-3633237B05FD}">
      <formula1>INDIRECT($B$7)</formula1>
    </dataValidation>
    <dataValidation type="list" allowBlank="1" showInputMessage="1" showErrorMessage="1" sqref="D7" xr:uid="{01C65AFB-7709-449C-B4BA-AE128386132D}">
      <formula1>INDIRECT($C$7)</formula1>
    </dataValidation>
    <dataValidation type="list" allowBlank="1" showInputMessage="1" showErrorMessage="1" sqref="H7" xr:uid="{FF3C2DE8-8D82-440B-8210-29A1B3BAB7E1}">
      <formula1>INDIRECT($F$7)</formula1>
    </dataValidation>
    <dataValidation type="list" allowBlank="1" showInputMessage="1" showErrorMessage="1" sqref="I7" xr:uid="{1B874FD3-0135-4A38-9ADE-B27AE6367B03}">
      <formula1>INDIRECT($H$7)</formula1>
    </dataValidation>
    <dataValidation type="list" allowBlank="1" showInputMessage="1" showErrorMessage="1" sqref="B9" xr:uid="{C021E5B4-FCD6-4534-98D4-A7C50DCD340D}">
      <formula1>DÍAS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1112-5515-4F2D-87D2-E8BF6F4FEB9F}">
  <dimension ref="A1:IR98"/>
  <sheetViews>
    <sheetView showGridLines="0" workbookViewId="0">
      <selection sqref="A1:A2"/>
    </sheetView>
  </sheetViews>
  <sheetFormatPr baseColWidth="10" defaultColWidth="0" defaultRowHeight="0" customHeight="1" zeroHeight="1" x14ac:dyDescent="0.3"/>
  <cols>
    <col min="1" max="1" width="26" style="11" customWidth="1"/>
    <col min="2" max="2" width="4.88671875" style="11" customWidth="1"/>
    <col min="3" max="3" width="11.44140625" style="11" customWidth="1"/>
    <col min="4" max="4" width="5.33203125" style="11" customWidth="1"/>
    <col min="5" max="5" width="7" style="11" customWidth="1"/>
    <col min="6" max="6" width="4.6640625" style="11" customWidth="1"/>
    <col min="7" max="7" width="13.6640625" style="11" customWidth="1"/>
    <col min="8" max="8" width="6.109375" style="11" customWidth="1"/>
    <col min="9" max="9" width="5.6640625" style="11" customWidth="1"/>
    <col min="10" max="10" width="8.109375" style="11" customWidth="1"/>
    <col min="11" max="11" width="30.6640625" style="11" customWidth="1"/>
    <col min="12" max="12" width="16.33203125" style="11" customWidth="1"/>
    <col min="13" max="13" width="13.33203125" style="11" customWidth="1"/>
    <col min="14" max="14" width="13.33203125" style="11" hidden="1" customWidth="1"/>
    <col min="15" max="15" width="12.5546875" style="11" customWidth="1"/>
    <col min="16" max="16" width="12.5546875" style="11" hidden="1" customWidth="1"/>
    <col min="17" max="17" width="15.33203125" style="11" customWidth="1"/>
    <col min="18" max="18" width="1.6640625" style="11" customWidth="1"/>
    <col min="19" max="249" width="11.44140625" style="11" hidden="1" customWidth="1"/>
    <col min="250" max="250" width="3.109375" style="11" hidden="1" customWidth="1"/>
    <col min="251" max="252" width="2.5546875" style="11" hidden="1" customWidth="1"/>
    <col min="253" max="16384" width="9.33203125" style="11" hidden="1"/>
  </cols>
  <sheetData>
    <row r="1" spans="1:18" ht="33" customHeight="1" x14ac:dyDescent="0.3">
      <c r="A1" s="91" t="s">
        <v>10</v>
      </c>
      <c r="B1" s="5" t="s">
        <v>15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83"/>
      <c r="P1" s="84"/>
      <c r="Q1" s="85"/>
    </row>
    <row r="2" spans="1:18" ht="20.25" customHeight="1" x14ac:dyDescent="0.3">
      <c r="A2" s="92"/>
      <c r="B2" s="77" t="s">
        <v>154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67"/>
      <c r="P2" s="68"/>
      <c r="Q2" s="86"/>
    </row>
    <row r="3" spans="1:18" ht="20.25" customHeight="1" x14ac:dyDescent="0.3">
      <c r="A3" s="72" t="s">
        <v>152</v>
      </c>
      <c r="B3" s="88" t="s">
        <v>153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87"/>
      <c r="O3" s="132" t="s">
        <v>156</v>
      </c>
      <c r="P3" s="125"/>
      <c r="Q3" s="118"/>
    </row>
    <row r="4" spans="1:18" ht="6" customHeight="1" x14ac:dyDescent="0.3">
      <c r="A4" s="12"/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8" s="22" customFormat="1" ht="28.5" customHeight="1" x14ac:dyDescent="0.3">
      <c r="A5" s="28" t="s">
        <v>2</v>
      </c>
      <c r="B5" s="29"/>
      <c r="C5" s="30"/>
      <c r="D5" s="116" t="str">
        <f>+IF(DEFINICIÓN!B5="","",DEFINICIÓN!B5)</f>
        <v/>
      </c>
      <c r="E5" s="117"/>
      <c r="F5" s="117"/>
      <c r="G5" s="117"/>
      <c r="H5" s="117"/>
      <c r="I5" s="117"/>
      <c r="J5" s="118"/>
      <c r="K5" s="28" t="s">
        <v>1</v>
      </c>
      <c r="L5" s="30"/>
      <c r="M5" s="116" t="str">
        <f>+IF(DEFINICIÓN!F5="","",DEFINICIÓN!F5)</f>
        <v/>
      </c>
      <c r="N5" s="117"/>
      <c r="O5" s="117"/>
      <c r="P5" s="117"/>
      <c r="Q5" s="118"/>
      <c r="R5" s="21"/>
    </row>
    <row r="6" spans="1:18" s="22" customFormat="1" ht="28.5" customHeight="1" x14ac:dyDescent="0.3">
      <c r="A6" s="129" t="s">
        <v>8</v>
      </c>
      <c r="B6" s="29" t="s">
        <v>79</v>
      </c>
      <c r="C6" s="30"/>
      <c r="D6" s="116" t="str">
        <f>+IF(DEFINICIÓN!B7="","",DEFINICIÓN!B7)</f>
        <v>SELECCIONE LA DENOMINACIÓN</v>
      </c>
      <c r="E6" s="122"/>
      <c r="F6" s="122"/>
      <c r="G6" s="122"/>
      <c r="H6" s="122"/>
      <c r="I6" s="122"/>
      <c r="J6" s="123"/>
      <c r="K6" s="129" t="s">
        <v>9</v>
      </c>
      <c r="L6" s="30" t="s">
        <v>79</v>
      </c>
      <c r="M6" s="116" t="str">
        <f>+IF(DEFINICIÓN!F7="","",DEFINICIÓN!F7)</f>
        <v>SELECCIONE LA DENOMINACIÓN</v>
      </c>
      <c r="N6" s="122"/>
      <c r="O6" s="122"/>
      <c r="P6" s="122"/>
      <c r="Q6" s="123"/>
      <c r="R6" s="21"/>
    </row>
    <row r="7" spans="1:18" s="22" customFormat="1" ht="32.25" customHeight="1" x14ac:dyDescent="0.3">
      <c r="A7" s="130"/>
      <c r="B7" s="29" t="s">
        <v>140</v>
      </c>
      <c r="C7" s="30"/>
      <c r="D7" s="116">
        <f>+DEFINICIÓN!C7</f>
        <v>0</v>
      </c>
      <c r="E7" s="122"/>
      <c r="F7" s="123"/>
      <c r="G7" s="32" t="s">
        <v>141</v>
      </c>
      <c r="H7" s="116">
        <f>+DEFINICIÓN!D7</f>
        <v>0</v>
      </c>
      <c r="I7" s="122"/>
      <c r="J7" s="123"/>
      <c r="K7" s="131"/>
      <c r="L7" s="30" t="s">
        <v>140</v>
      </c>
      <c r="M7" s="33">
        <f>+DEFINICIÓN!H7</f>
        <v>0</v>
      </c>
      <c r="N7" s="31"/>
      <c r="O7" s="32" t="s">
        <v>141</v>
      </c>
      <c r="P7" s="31"/>
      <c r="Q7" s="34">
        <f>+DEFINICIÓN!I7</f>
        <v>0</v>
      </c>
      <c r="R7" s="21"/>
    </row>
    <row r="8" spans="1:18" s="22" customFormat="1" ht="28.2" customHeight="1" x14ac:dyDescent="0.3">
      <c r="A8" s="35" t="s">
        <v>4</v>
      </c>
      <c r="B8" s="124" t="s">
        <v>76</v>
      </c>
      <c r="C8" s="125"/>
      <c r="D8" s="119"/>
      <c r="E8" s="120"/>
      <c r="F8" s="121"/>
      <c r="G8" s="36" t="s">
        <v>77</v>
      </c>
      <c r="H8" s="119"/>
      <c r="I8" s="120"/>
      <c r="J8" s="121"/>
      <c r="K8" s="37" t="s">
        <v>16</v>
      </c>
      <c r="L8" s="126" t="str">
        <f>+DEFINICIÓN!G8</f>
        <v>SELECCIONE SU DEPENDENCIA</v>
      </c>
      <c r="M8" s="127"/>
      <c r="N8" s="127"/>
      <c r="O8" s="127"/>
      <c r="P8" s="127"/>
      <c r="Q8" s="128"/>
    </row>
    <row r="9" spans="1:18" ht="6" customHeight="1" x14ac:dyDescent="0.3">
      <c r="A9" s="15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8" ht="41.4" x14ac:dyDescent="0.3">
      <c r="A10" s="52" t="s">
        <v>145</v>
      </c>
      <c r="B10" s="52"/>
      <c r="C10" s="52"/>
      <c r="D10" s="52"/>
      <c r="E10" s="52"/>
      <c r="F10" s="52" t="s">
        <v>0</v>
      </c>
      <c r="G10" s="52"/>
      <c r="H10" s="52"/>
      <c r="I10" s="52"/>
      <c r="J10" s="52"/>
      <c r="K10" s="52" t="s">
        <v>151</v>
      </c>
      <c r="L10" s="52" t="s">
        <v>13</v>
      </c>
      <c r="M10" s="52" t="s">
        <v>6</v>
      </c>
      <c r="N10" s="52"/>
      <c r="O10" s="52" t="s">
        <v>7</v>
      </c>
      <c r="P10" s="52"/>
      <c r="Q10" s="52" t="s">
        <v>14</v>
      </c>
    </row>
    <row r="11" spans="1:18" ht="15" customHeight="1" x14ac:dyDescent="0.3">
      <c r="A11" s="113" t="str">
        <f>+IF(DEFINICIÓN!A11="","",DEFINICIÓN!A11)</f>
        <v/>
      </c>
      <c r="B11" s="114"/>
      <c r="C11" s="114"/>
      <c r="D11" s="114"/>
      <c r="E11" s="115"/>
      <c r="F11" s="112"/>
      <c r="G11" s="97"/>
      <c r="H11" s="97"/>
      <c r="I11" s="97"/>
      <c r="J11" s="98"/>
      <c r="K11" s="14"/>
      <c r="L11" s="10" t="str">
        <f>+IF(DEFINICIÓN!D11="","",DEFINICIÓN!D11)</f>
        <v/>
      </c>
      <c r="M11" s="3"/>
      <c r="N11" s="3">
        <f>+M11*50%</f>
        <v>0</v>
      </c>
      <c r="O11" s="3"/>
      <c r="P11" s="10">
        <f>+O11*50%</f>
        <v>0</v>
      </c>
      <c r="Q11" s="10">
        <f>+IF(AND(N11="",P11=""),"",P11+N11)</f>
        <v>0</v>
      </c>
    </row>
    <row r="12" spans="1:18" ht="15" customHeight="1" x14ac:dyDescent="0.3">
      <c r="A12" s="113" t="str">
        <f>+IF(DEFINICIÓN!A12="","",DEFINICIÓN!A12)</f>
        <v/>
      </c>
      <c r="B12" s="114"/>
      <c r="C12" s="114"/>
      <c r="D12" s="114"/>
      <c r="E12" s="115"/>
      <c r="F12" s="112"/>
      <c r="G12" s="97"/>
      <c r="H12" s="97"/>
      <c r="I12" s="97"/>
      <c r="J12" s="98"/>
      <c r="K12" s="14"/>
      <c r="L12" s="10" t="str">
        <f>+IF(DEFINICIÓN!D12="","",DEFINICIÓN!D12)</f>
        <v/>
      </c>
      <c r="M12" s="3"/>
      <c r="N12" s="3">
        <f t="shared" ref="N12:N20" si="0">+M12*50%</f>
        <v>0</v>
      </c>
      <c r="O12" s="3"/>
      <c r="P12" s="10">
        <f t="shared" ref="P12:P20" si="1">+O12*50%</f>
        <v>0</v>
      </c>
      <c r="Q12" s="10">
        <f t="shared" ref="Q12:Q16" si="2">+IF(AND(N12="",P12=""),"",P12+N12)</f>
        <v>0</v>
      </c>
    </row>
    <row r="13" spans="1:18" ht="15" customHeight="1" x14ac:dyDescent="0.3">
      <c r="A13" s="113" t="str">
        <f>+IF(DEFINICIÓN!A13="","",DEFINICIÓN!A13)</f>
        <v/>
      </c>
      <c r="B13" s="114"/>
      <c r="C13" s="114"/>
      <c r="D13" s="114"/>
      <c r="E13" s="115"/>
      <c r="F13" s="112"/>
      <c r="G13" s="97"/>
      <c r="H13" s="97"/>
      <c r="I13" s="97"/>
      <c r="J13" s="98"/>
      <c r="K13" s="14"/>
      <c r="L13" s="10" t="str">
        <f>+IF(DEFINICIÓN!D13="","",DEFINICIÓN!D13)</f>
        <v/>
      </c>
      <c r="M13" s="3"/>
      <c r="N13" s="3">
        <f t="shared" si="0"/>
        <v>0</v>
      </c>
      <c r="O13" s="3"/>
      <c r="P13" s="10">
        <f t="shared" si="1"/>
        <v>0</v>
      </c>
      <c r="Q13" s="10">
        <f t="shared" si="2"/>
        <v>0</v>
      </c>
    </row>
    <row r="14" spans="1:18" ht="15.75" customHeight="1" x14ac:dyDescent="0.3">
      <c r="A14" s="113" t="str">
        <f>+IF(DEFINICIÓN!A14="","",DEFINICIÓN!A14)</f>
        <v/>
      </c>
      <c r="B14" s="114"/>
      <c r="C14" s="114"/>
      <c r="D14" s="114"/>
      <c r="E14" s="115"/>
      <c r="F14" s="112"/>
      <c r="G14" s="97"/>
      <c r="H14" s="97"/>
      <c r="I14" s="97"/>
      <c r="J14" s="98"/>
      <c r="K14" s="14"/>
      <c r="L14" s="10" t="str">
        <f>+IF(DEFINICIÓN!D14="","",DEFINICIÓN!D14)</f>
        <v/>
      </c>
      <c r="M14" s="3"/>
      <c r="N14" s="3">
        <f t="shared" si="0"/>
        <v>0</v>
      </c>
      <c r="O14" s="3"/>
      <c r="P14" s="10">
        <f t="shared" si="1"/>
        <v>0</v>
      </c>
      <c r="Q14" s="10">
        <f t="shared" si="2"/>
        <v>0</v>
      </c>
    </row>
    <row r="15" spans="1:18" ht="15" customHeight="1" x14ac:dyDescent="0.3">
      <c r="A15" s="113" t="str">
        <f>+IF(DEFINICIÓN!A15="","",DEFINICIÓN!A15)</f>
        <v/>
      </c>
      <c r="B15" s="114"/>
      <c r="C15" s="114"/>
      <c r="D15" s="114"/>
      <c r="E15" s="115"/>
      <c r="F15" s="112"/>
      <c r="G15" s="97"/>
      <c r="H15" s="97"/>
      <c r="I15" s="97"/>
      <c r="J15" s="98"/>
      <c r="K15" s="14"/>
      <c r="L15" s="10" t="str">
        <f>+IF(DEFINICIÓN!D15="","",DEFINICIÓN!D15)</f>
        <v/>
      </c>
      <c r="M15" s="3"/>
      <c r="N15" s="3">
        <f t="shared" si="0"/>
        <v>0</v>
      </c>
      <c r="O15" s="3"/>
      <c r="P15" s="10">
        <f t="shared" si="1"/>
        <v>0</v>
      </c>
      <c r="Q15" s="10">
        <f t="shared" si="2"/>
        <v>0</v>
      </c>
    </row>
    <row r="16" spans="1:18" ht="15" customHeight="1" x14ac:dyDescent="0.3">
      <c r="A16" s="113" t="str">
        <f>+IF(DEFINICIÓN!A16="","",DEFINICIÓN!A16)</f>
        <v/>
      </c>
      <c r="B16" s="114"/>
      <c r="C16" s="114"/>
      <c r="D16" s="114"/>
      <c r="E16" s="115"/>
      <c r="F16" s="112"/>
      <c r="G16" s="97"/>
      <c r="H16" s="97"/>
      <c r="I16" s="97"/>
      <c r="J16" s="98"/>
      <c r="K16" s="14"/>
      <c r="L16" s="10" t="str">
        <f>+IF(DEFINICIÓN!D16="","",DEFINICIÓN!D16)</f>
        <v/>
      </c>
      <c r="M16" s="3"/>
      <c r="N16" s="3">
        <f t="shared" si="0"/>
        <v>0</v>
      </c>
      <c r="O16" s="3"/>
      <c r="P16" s="10">
        <f t="shared" si="1"/>
        <v>0</v>
      </c>
      <c r="Q16" s="10">
        <f t="shared" si="2"/>
        <v>0</v>
      </c>
    </row>
    <row r="17" spans="1:17" ht="15" customHeight="1" x14ac:dyDescent="0.3">
      <c r="A17" s="113" t="str">
        <f>+IF(DEFINICIÓN!A17="","",DEFINICIÓN!A17)</f>
        <v/>
      </c>
      <c r="B17" s="114"/>
      <c r="C17" s="114"/>
      <c r="D17" s="114"/>
      <c r="E17" s="115"/>
      <c r="F17" s="112"/>
      <c r="G17" s="97"/>
      <c r="H17" s="97"/>
      <c r="I17" s="97"/>
      <c r="J17" s="98"/>
      <c r="K17" s="14"/>
      <c r="L17" s="10" t="str">
        <f>+IF(DEFINICIÓN!D17="","",DEFINICIÓN!D17)</f>
        <v/>
      </c>
      <c r="M17" s="3"/>
      <c r="N17" s="3">
        <f t="shared" si="0"/>
        <v>0</v>
      </c>
      <c r="O17" s="3"/>
      <c r="P17" s="10">
        <f t="shared" si="1"/>
        <v>0</v>
      </c>
      <c r="Q17" s="10">
        <f t="shared" ref="Q17:Q20" si="3">+IF(AND(N17="",P17=""),"",P17+N17)</f>
        <v>0</v>
      </c>
    </row>
    <row r="18" spans="1:17" ht="15" customHeight="1" x14ac:dyDescent="0.3">
      <c r="A18" s="113" t="str">
        <f>+IF(DEFINICIÓN!A18="","",DEFINICIÓN!A18)</f>
        <v/>
      </c>
      <c r="B18" s="114"/>
      <c r="C18" s="114"/>
      <c r="D18" s="114"/>
      <c r="E18" s="115"/>
      <c r="F18" s="112"/>
      <c r="G18" s="97"/>
      <c r="H18" s="97"/>
      <c r="I18" s="97"/>
      <c r="J18" s="98"/>
      <c r="K18" s="14"/>
      <c r="L18" s="10" t="str">
        <f>+IF(DEFINICIÓN!D18="","",DEFINICIÓN!D18)</f>
        <v/>
      </c>
      <c r="M18" s="3"/>
      <c r="N18" s="3">
        <f t="shared" si="0"/>
        <v>0</v>
      </c>
      <c r="O18" s="3"/>
      <c r="P18" s="10">
        <f t="shared" si="1"/>
        <v>0</v>
      </c>
      <c r="Q18" s="10">
        <f t="shared" si="3"/>
        <v>0</v>
      </c>
    </row>
    <row r="19" spans="1:17" ht="15" customHeight="1" x14ac:dyDescent="0.3">
      <c r="A19" s="113" t="str">
        <f>+IF(DEFINICIÓN!A19="","",DEFINICIÓN!A19)</f>
        <v/>
      </c>
      <c r="B19" s="114"/>
      <c r="C19" s="114"/>
      <c r="D19" s="114"/>
      <c r="E19" s="115"/>
      <c r="F19" s="112"/>
      <c r="G19" s="97"/>
      <c r="H19" s="97"/>
      <c r="I19" s="97"/>
      <c r="J19" s="98"/>
      <c r="K19" s="14"/>
      <c r="L19" s="10" t="str">
        <f>+IF(DEFINICIÓN!D19="","",DEFINICIÓN!D19)</f>
        <v/>
      </c>
      <c r="M19" s="3"/>
      <c r="N19" s="3">
        <f t="shared" si="0"/>
        <v>0</v>
      </c>
      <c r="O19" s="3"/>
      <c r="P19" s="10">
        <f t="shared" si="1"/>
        <v>0</v>
      </c>
      <c r="Q19" s="10">
        <f t="shared" si="3"/>
        <v>0</v>
      </c>
    </row>
    <row r="20" spans="1:17" ht="15.75" customHeight="1" x14ac:dyDescent="0.3">
      <c r="A20" s="113" t="str">
        <f>+IF(DEFINICIÓN!A20="","",DEFINICIÓN!A20)</f>
        <v/>
      </c>
      <c r="B20" s="114"/>
      <c r="C20" s="114"/>
      <c r="D20" s="114"/>
      <c r="E20" s="115"/>
      <c r="F20" s="112"/>
      <c r="G20" s="97"/>
      <c r="H20" s="97"/>
      <c r="I20" s="97"/>
      <c r="J20" s="98"/>
      <c r="K20" s="14"/>
      <c r="L20" s="10" t="str">
        <f>+IF(DEFINICIÓN!D20="","",DEFINICIÓN!D20)</f>
        <v/>
      </c>
      <c r="M20" s="3"/>
      <c r="N20" s="3">
        <f t="shared" si="0"/>
        <v>0</v>
      </c>
      <c r="O20" s="3"/>
      <c r="P20" s="10">
        <f t="shared" si="1"/>
        <v>0</v>
      </c>
      <c r="Q20" s="10">
        <f t="shared" si="3"/>
        <v>0</v>
      </c>
    </row>
    <row r="21" spans="1:17" ht="14.4" x14ac:dyDescent="0.3">
      <c r="A21" s="133" t="s">
        <v>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5"/>
      <c r="M21" s="53" t="str">
        <f>+IF(ISERROR(AVERAGE(M11:M20)),"",AVERAGE(M11:M20))</f>
        <v/>
      </c>
      <c r="N21" s="53" t="e">
        <f>+M21*50%</f>
        <v>#VALUE!</v>
      </c>
      <c r="O21" s="53" t="str">
        <f>+IF(ISERROR(AVERAGE(O11:O20)),"",AVERAGE(O11:O20))</f>
        <v/>
      </c>
      <c r="P21" s="53" t="e">
        <f>+O21*50%</f>
        <v>#VALUE!</v>
      </c>
      <c r="Q21" s="54" t="str">
        <f>IF(ISERROR(AVERAGE(M21,O21)),"",AVERAGE(M21,O21))</f>
        <v/>
      </c>
    </row>
    <row r="22" spans="1:17" ht="6" customHeight="1" x14ac:dyDescent="0.3">
      <c r="A22" s="4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9"/>
      <c r="N22" s="9"/>
      <c r="O22" s="9"/>
      <c r="P22" s="9"/>
      <c r="Q22" s="46"/>
    </row>
    <row r="23" spans="1:17" ht="40.950000000000003" customHeight="1" x14ac:dyDescent="0.3">
      <c r="A23" s="47"/>
      <c r="B23" s="50"/>
      <c r="C23" s="50"/>
      <c r="D23" s="50"/>
      <c r="E23" s="50"/>
      <c r="F23" s="50"/>
      <c r="G23" s="50"/>
      <c r="H23" s="50"/>
      <c r="I23" s="50"/>
      <c r="J23" s="51"/>
      <c r="K23" s="47"/>
      <c r="L23" s="48"/>
      <c r="M23" s="48"/>
      <c r="N23" s="48"/>
      <c r="O23" s="48"/>
      <c r="P23" s="48"/>
      <c r="Q23" s="49"/>
    </row>
    <row r="24" spans="1:17" ht="24" customHeight="1" x14ac:dyDescent="0.3">
      <c r="A24" s="4" t="s">
        <v>150</v>
      </c>
      <c r="B24" s="4"/>
      <c r="C24" s="4"/>
      <c r="D24" s="4"/>
      <c r="E24" s="4"/>
      <c r="F24" s="42"/>
      <c r="G24" s="4"/>
      <c r="H24" s="4"/>
      <c r="I24" s="4"/>
      <c r="J24" s="4"/>
      <c r="K24" s="4" t="s">
        <v>149</v>
      </c>
      <c r="L24" s="43"/>
      <c r="M24" s="43"/>
      <c r="N24" s="43"/>
      <c r="O24" s="43"/>
      <c r="P24" s="43"/>
      <c r="Q24" s="44"/>
    </row>
    <row r="25" spans="1:17" ht="12.75" customHeight="1" x14ac:dyDescent="0.3"/>
    <row r="26" spans="1:17" ht="12.75" hidden="1" customHeight="1" x14ac:dyDescent="0.3"/>
    <row r="27" spans="1:17" ht="12.75" hidden="1" customHeight="1" x14ac:dyDescent="0.3"/>
    <row r="28" spans="1:17" ht="12.75" hidden="1" customHeight="1" x14ac:dyDescent="0.3"/>
    <row r="29" spans="1:17" ht="12.75" hidden="1" customHeight="1" x14ac:dyDescent="0.3"/>
    <row r="30" spans="1:17" ht="12.75" hidden="1" customHeight="1" x14ac:dyDescent="0.3"/>
    <row r="31" spans="1:17" ht="12.75" hidden="1" customHeight="1" x14ac:dyDescent="0.3"/>
    <row r="32" spans="1:17" ht="12.75" hidden="1" customHeight="1" x14ac:dyDescent="0.3"/>
    <row r="33" s="11" customFormat="1" ht="12.75" hidden="1" customHeight="1" x14ac:dyDescent="0.3"/>
    <row r="34" s="11" customFormat="1" ht="12.75" hidden="1" customHeight="1" x14ac:dyDescent="0.3"/>
    <row r="35" s="11" customFormat="1" ht="12.75" hidden="1" customHeight="1" x14ac:dyDescent="0.3"/>
    <row r="36" s="11" customFormat="1" ht="12.75" hidden="1" customHeight="1" x14ac:dyDescent="0.3"/>
    <row r="37" s="11" customFormat="1" ht="12.75" hidden="1" customHeight="1" x14ac:dyDescent="0.3"/>
    <row r="38" s="11" customFormat="1" ht="12.75" hidden="1" customHeight="1" x14ac:dyDescent="0.3"/>
    <row r="39" s="11" customFormat="1" ht="12.75" hidden="1" customHeight="1" x14ac:dyDescent="0.3"/>
    <row r="40" s="11" customFormat="1" ht="12.75" hidden="1" customHeight="1" x14ac:dyDescent="0.3"/>
    <row r="41" s="11" customFormat="1" ht="12.75" hidden="1" customHeight="1" x14ac:dyDescent="0.3"/>
    <row r="42" s="11" customFormat="1" ht="12.75" hidden="1" customHeight="1" x14ac:dyDescent="0.3"/>
    <row r="43" s="11" customFormat="1" ht="12.75" hidden="1" customHeight="1" x14ac:dyDescent="0.3"/>
    <row r="44" s="11" customFormat="1" ht="12.75" hidden="1" customHeight="1" x14ac:dyDescent="0.3"/>
    <row r="45" s="11" customFormat="1" ht="12.75" hidden="1" customHeight="1" x14ac:dyDescent="0.3"/>
    <row r="46" s="11" customFormat="1" ht="12.75" hidden="1" customHeight="1" x14ac:dyDescent="0.3"/>
    <row r="47" s="11" customFormat="1" ht="12.75" hidden="1" customHeight="1" x14ac:dyDescent="0.3"/>
    <row r="48" s="11" customFormat="1" ht="12.75" hidden="1" customHeight="1" x14ac:dyDescent="0.3"/>
    <row r="49" s="11" customFormat="1" ht="12.75" hidden="1" customHeight="1" x14ac:dyDescent="0.3"/>
    <row r="50" s="11" customFormat="1" ht="12.75" hidden="1" customHeight="1" x14ac:dyDescent="0.3"/>
    <row r="51" s="11" customFormat="1" ht="12.75" hidden="1" customHeight="1" x14ac:dyDescent="0.3"/>
    <row r="52" s="11" customFormat="1" ht="12.75" hidden="1" customHeight="1" x14ac:dyDescent="0.3"/>
    <row r="53" s="11" customFormat="1" ht="12.75" hidden="1" customHeight="1" x14ac:dyDescent="0.3"/>
    <row r="54" s="11" customFormat="1" ht="12.75" hidden="1" customHeight="1" x14ac:dyDescent="0.3"/>
    <row r="55" s="11" customFormat="1" ht="12.75" hidden="1" customHeight="1" x14ac:dyDescent="0.3"/>
    <row r="56" s="11" customFormat="1" ht="12.75" hidden="1" customHeight="1" x14ac:dyDescent="0.3"/>
    <row r="57" s="11" customFormat="1" ht="12.75" hidden="1" customHeight="1" x14ac:dyDescent="0.3"/>
    <row r="58" s="11" customFormat="1" ht="12.75" hidden="1" customHeight="1" x14ac:dyDescent="0.3"/>
    <row r="59" s="11" customFormat="1" ht="12.75" hidden="1" customHeight="1" x14ac:dyDescent="0.3"/>
    <row r="60" s="11" customFormat="1" ht="12.75" hidden="1" customHeight="1" x14ac:dyDescent="0.3"/>
    <row r="61" s="11" customFormat="1" ht="12.75" hidden="1" customHeight="1" x14ac:dyDescent="0.3"/>
    <row r="62" s="11" customFormat="1" ht="12.75" hidden="1" customHeight="1" x14ac:dyDescent="0.3"/>
    <row r="63" s="11" customFormat="1" ht="12.75" hidden="1" customHeight="1" x14ac:dyDescent="0.3"/>
    <row r="64" s="11" customFormat="1" ht="12.75" hidden="1" customHeight="1" x14ac:dyDescent="0.3"/>
    <row r="65" s="11" customFormat="1" ht="12.75" hidden="1" customHeight="1" x14ac:dyDescent="0.3"/>
    <row r="66" s="11" customFormat="1" ht="12.75" hidden="1" customHeight="1" x14ac:dyDescent="0.3"/>
    <row r="67" s="11" customFormat="1" ht="12.75" hidden="1" customHeight="1" x14ac:dyDescent="0.3"/>
    <row r="68" s="11" customFormat="1" ht="12.75" hidden="1" customHeight="1" x14ac:dyDescent="0.3"/>
    <row r="69" s="11" customFormat="1" ht="12.75" hidden="1" customHeight="1" x14ac:dyDescent="0.3"/>
    <row r="70" s="11" customFormat="1" ht="12.75" hidden="1" customHeight="1" x14ac:dyDescent="0.3"/>
    <row r="71" s="11" customFormat="1" ht="12.75" hidden="1" customHeight="1" x14ac:dyDescent="0.3"/>
    <row r="72" s="11" customFormat="1" ht="12.75" hidden="1" customHeight="1" x14ac:dyDescent="0.3"/>
    <row r="73" s="11" customFormat="1" ht="12.75" hidden="1" customHeight="1" x14ac:dyDescent="0.3"/>
    <row r="74" s="11" customFormat="1" ht="12.75" hidden="1" customHeight="1" x14ac:dyDescent="0.3"/>
    <row r="75" s="11" customFormat="1" ht="12.75" hidden="1" customHeight="1" x14ac:dyDescent="0.3"/>
    <row r="76" s="11" customFormat="1" ht="12.75" hidden="1" customHeight="1" x14ac:dyDescent="0.3"/>
    <row r="77" s="11" customFormat="1" ht="12.75" hidden="1" customHeight="1" x14ac:dyDescent="0.3"/>
    <row r="78" s="11" customFormat="1" ht="12.75" hidden="1" customHeight="1" x14ac:dyDescent="0.3"/>
    <row r="79" s="11" customFormat="1" ht="12.75" hidden="1" customHeight="1" x14ac:dyDescent="0.3"/>
    <row r="80" s="11" customFormat="1" ht="12.75" hidden="1" customHeight="1" x14ac:dyDescent="0.3"/>
    <row r="81" s="11" customFormat="1" ht="12.75" hidden="1" customHeight="1" x14ac:dyDescent="0.3"/>
    <row r="82" s="11" customFormat="1" ht="12.75" hidden="1" customHeight="1" x14ac:dyDescent="0.3"/>
    <row r="83" s="11" customFormat="1" ht="12.75" hidden="1" customHeight="1" x14ac:dyDescent="0.3"/>
    <row r="84" s="11" customFormat="1" ht="12.75" hidden="1" customHeight="1" x14ac:dyDescent="0.3"/>
    <row r="85" s="11" customFormat="1" ht="12.75" hidden="1" customHeight="1" x14ac:dyDescent="0.3"/>
    <row r="86" s="11" customFormat="1" ht="12.75" hidden="1" customHeight="1" x14ac:dyDescent="0.3"/>
    <row r="87" s="11" customFormat="1" ht="12.75" hidden="1" customHeight="1" x14ac:dyDescent="0.3"/>
    <row r="88" s="11" customFormat="1" ht="12.75" hidden="1" customHeight="1" x14ac:dyDescent="0.3"/>
    <row r="89" s="11" customFormat="1" ht="12.75" hidden="1" customHeight="1" x14ac:dyDescent="0.3"/>
    <row r="90" s="11" customFormat="1" ht="12.75" hidden="1" customHeight="1" x14ac:dyDescent="0.3"/>
    <row r="91" s="11" customFormat="1" ht="12.75" hidden="1" customHeight="1" x14ac:dyDescent="0.3"/>
    <row r="92" s="11" customFormat="1" ht="12.75" hidden="1" customHeight="1" x14ac:dyDescent="0.3"/>
    <row r="93" s="11" customFormat="1" ht="12.75" hidden="1" customHeight="1" x14ac:dyDescent="0.3"/>
    <row r="94" s="11" customFormat="1" ht="12.75" hidden="1" customHeight="1" x14ac:dyDescent="0.3"/>
    <row r="95" s="11" customFormat="1" ht="12.75" hidden="1" customHeight="1" x14ac:dyDescent="0.3"/>
    <row r="96" s="11" customFormat="1" ht="12.75" hidden="1" customHeight="1" x14ac:dyDescent="0.3"/>
    <row r="97" s="11" customFormat="1" ht="12.75" hidden="1" customHeight="1" x14ac:dyDescent="0.3"/>
    <row r="98" s="11" customFormat="1" ht="0" hidden="1" customHeight="1" x14ac:dyDescent="0.3"/>
  </sheetData>
  <sheetProtection algorithmName="SHA-512" hashValue="giOMsUSRDWNlPDntTF3GA0e2EF6y1yLlYfKQTSxqYvS0zGThqCrQaiD9korjPu4wy5Uo676vhWhSAP4RTkQSbg==" saltValue="qXZHQYsB3qWKO6ICK2hwrw==" spinCount="100000" sheet="1" objects="1" scenarios="1"/>
  <mergeCells count="35">
    <mergeCell ref="A21:L21"/>
    <mergeCell ref="F17:J17"/>
    <mergeCell ref="F18:J18"/>
    <mergeCell ref="F19:J19"/>
    <mergeCell ref="F20:J20"/>
    <mergeCell ref="A20:E20"/>
    <mergeCell ref="A17:E17"/>
    <mergeCell ref="A18:E18"/>
    <mergeCell ref="A19:E19"/>
    <mergeCell ref="A1:A2"/>
    <mergeCell ref="M5:Q5"/>
    <mergeCell ref="D5:J5"/>
    <mergeCell ref="D8:F8"/>
    <mergeCell ref="H7:J7"/>
    <mergeCell ref="H8:J8"/>
    <mergeCell ref="B8:C8"/>
    <mergeCell ref="L8:Q8"/>
    <mergeCell ref="A6:A7"/>
    <mergeCell ref="K6:K7"/>
    <mergeCell ref="D7:F7"/>
    <mergeCell ref="D6:J6"/>
    <mergeCell ref="M6:Q6"/>
    <mergeCell ref="O3:Q3"/>
    <mergeCell ref="F16:J16"/>
    <mergeCell ref="A11:E11"/>
    <mergeCell ref="A12:E12"/>
    <mergeCell ref="A13:E13"/>
    <mergeCell ref="A14:E14"/>
    <mergeCell ref="A15:E15"/>
    <mergeCell ref="F12:J12"/>
    <mergeCell ref="F13:J13"/>
    <mergeCell ref="F11:J11"/>
    <mergeCell ref="A16:E16"/>
    <mergeCell ref="F14:J14"/>
    <mergeCell ref="F15:J15"/>
  </mergeCells>
  <dataValidations count="1">
    <dataValidation type="date" operator="greaterThanOrEqual" allowBlank="1" showInputMessage="1" showErrorMessage="1" promptTitle="Registre la fecha de inicio" prompt="Debe utilizarse formato dd/mm/aaaa" sqref="D8 H8" xr:uid="{243368D9-B261-4F00-B7E5-CE0DB0DAFE33}">
      <formula1>45292</formula1>
    </dataValidation>
  </dataValidations>
  <pageMargins left="0.7" right="0.7" top="0.75" bottom="0.75" header="0.3" footer="0.3"/>
  <pageSetup orientation="landscape" r:id="rId1"/>
  <ignoredErrors>
    <ignoredError sqref="O2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e4e793-e565-4a56-b283-599c02b349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0A7B293E7C38488730B21F0CEF9C91" ma:contentTypeVersion="15" ma:contentTypeDescription="Crear nuevo documento." ma:contentTypeScope="" ma:versionID="20b559b2175793c9aa9cc2d97ab36f6c">
  <xsd:schema xmlns:xsd="http://www.w3.org/2001/XMLSchema" xmlns:xs="http://www.w3.org/2001/XMLSchema" xmlns:p="http://schemas.microsoft.com/office/2006/metadata/properties" xmlns:ns3="6ae4e793-e565-4a56-b283-599c02b3493a" xmlns:ns4="9b68070d-7ff0-488d-a1ee-db7961571e4c" targetNamespace="http://schemas.microsoft.com/office/2006/metadata/properties" ma:root="true" ma:fieldsID="954484b8c5980850a9d4e5d2071124af" ns3:_="" ns4:_="">
    <xsd:import namespace="6ae4e793-e565-4a56-b283-599c02b3493a"/>
    <xsd:import namespace="9b68070d-7ff0-488d-a1ee-db7961571e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4e793-e565-4a56-b283-599c02b34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8070d-7ff0-488d-a1ee-db7961571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D126C-BF42-4CBF-BC16-E0B4C21AF0B0}">
  <ds:schemaRefs>
    <ds:schemaRef ds:uri="http://schemas.microsoft.com/office/2006/documentManagement/types"/>
    <ds:schemaRef ds:uri="6ae4e793-e565-4a56-b283-599c02b3493a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9b68070d-7ff0-488d-a1ee-db7961571e4c"/>
  </ds:schemaRefs>
</ds:datastoreItem>
</file>

<file path=customXml/itemProps2.xml><?xml version="1.0" encoding="utf-8"?>
<ds:datastoreItem xmlns:ds="http://schemas.openxmlformats.org/officeDocument/2006/customXml" ds:itemID="{74DAD7F6-46EB-473D-963B-B8E4248A5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84BA9-F0AB-4C2F-9727-7B59D247E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4e793-e565-4a56-b283-599c02b3493a"/>
    <ds:schemaRef ds:uri="9b68070d-7ff0-488d-a1ee-db7961571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40</vt:i4>
      </vt:variant>
    </vt:vector>
  </HeadingPairs>
  <TitlesOfParts>
    <vt:vector size="43" baseType="lpstr">
      <vt:lpstr>TABLAS</vt:lpstr>
      <vt:lpstr>DEFINICIÓN</vt:lpstr>
      <vt:lpstr>SEGUIMIENTO</vt:lpstr>
      <vt:lpstr>AA_4044</vt:lpstr>
      <vt:lpstr>ASE_1020</vt:lpstr>
      <vt:lpstr>ASESOR</vt:lpstr>
      <vt:lpstr>AUXILIAR_ADMINISTRATIVO</vt:lpstr>
      <vt:lpstr>CM_4103</vt:lpstr>
      <vt:lpstr>CONDUCTOR_MECÁNICO</vt:lpstr>
      <vt:lpstr>DENOMINACIÓN</vt:lpstr>
      <vt:lpstr>Dependencia</vt:lpstr>
      <vt:lpstr>DÍAS</vt:lpstr>
      <vt:lpstr>DIRECTOR_TÉCNICO</vt:lpstr>
      <vt:lpstr>DT_0100</vt:lpstr>
      <vt:lpstr>JEFE_DE_OFICINA</vt:lpstr>
      <vt:lpstr>JEFE_OFICINA_ASESORA_DE_PLANEACIÓN</vt:lpstr>
      <vt:lpstr>JEFE_OFICINA_ASESORA_JURÍDICA</vt:lpstr>
      <vt:lpstr>JO_0137</vt:lpstr>
      <vt:lpstr>JOAJ_1045</vt:lpstr>
      <vt:lpstr>JOAP_1045</vt:lpstr>
      <vt:lpstr>MINISTRO</vt:lpstr>
      <vt:lpstr>PE_2028</vt:lpstr>
      <vt:lpstr>PROFESIONAL_ESPECIALIZADO</vt:lpstr>
      <vt:lpstr>PROFESIONAL_UNIVERSITARIO</vt:lpstr>
      <vt:lpstr>PU_2044</vt:lpstr>
      <vt:lpstr>SAF_0150</vt:lpstr>
      <vt:lpstr>SB_4182</vt:lpstr>
      <vt:lpstr>SEA_4210</vt:lpstr>
      <vt:lpstr>SECRETARIA_EJECUTIVA</vt:lpstr>
      <vt:lpstr>SECRETARIO_BILINGÜE</vt:lpstr>
      <vt:lpstr>SECRETARIO_EJECUTIVO</vt:lpstr>
      <vt:lpstr>SECRETARIO_EJECUTIVO_DEL_DESPACHO</vt:lpstr>
      <vt:lpstr>SECRETARIO_GENERAL</vt:lpstr>
      <vt:lpstr>SED_4212</vt:lpstr>
      <vt:lpstr>SED_4215</vt:lpstr>
      <vt:lpstr>SEO_4210</vt:lpstr>
      <vt:lpstr>SG_0035</vt:lpstr>
      <vt:lpstr>ST_0150</vt:lpstr>
      <vt:lpstr>SUBDIRECTOR_ADMINISTRATIVO_Y_FINANCIERO</vt:lpstr>
      <vt:lpstr>SUBDIRECTOR_TÉCNICO</vt:lpstr>
      <vt:lpstr>TA_3124</vt:lpstr>
      <vt:lpstr>TÉCNICO_ADMINISTRATIVO</vt:lpstr>
      <vt:lpstr>VICEMINISTRO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"Néstor Velandia" &lt;nevecar@gmail.com&gt;</dc:creator>
  <cp:lastModifiedBy>Néstor Velandia</cp:lastModifiedBy>
  <cp:lastPrinted>2018-01-25T20:14:04Z</cp:lastPrinted>
  <dcterms:created xsi:type="dcterms:W3CDTF">2016-11-16T12:51:13Z</dcterms:created>
  <dcterms:modified xsi:type="dcterms:W3CDTF">2024-08-30T14:15:07Z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0x010100C50A7B293E7C38488730B21F0CEF9C91</vt:lpwstr>
  </property>
</Properties>
</file>