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mc:AlternateContent xmlns:mc="http://schemas.openxmlformats.org/markup-compatibility/2006">
    <mc:Choice Requires="x15">
      <x15ac:absPath xmlns:x15ac="http://schemas.microsoft.com/office/spreadsheetml/2010/11/ac" url="D:\USUARIOS\ccastillo\Downloads\"/>
    </mc:Choice>
  </mc:AlternateContent>
  <xr:revisionPtr revIDLastSave="0" documentId="13_ncr:1_{3BE573F7-4E51-4889-A244-8A7F7F310F32}" xr6:coauthVersionLast="47" xr6:coauthVersionMax="47" xr10:uidLastSave="{00000000-0000-0000-0000-000000000000}"/>
  <workbookProtection workbookAlgorithmName="SHA-512" workbookHashValue="e63zaXbq/HCnVkbDaavBQ5C20AhxdgsqqZt4zLCb+PHRzR2uZqZSIZoz5UJT85Rov5Km+ucBHKWQ+J6x3/lY3w==" workbookSaltValue="0fcgMnDH14qZSeJHWz3DEg==" workbookSpinCount="100000" lockStructure="1"/>
  <bookViews>
    <workbookView xWindow="-120" yWindow="-120" windowWidth="29040" windowHeight="15840" tabRatio="1000" xr2:uid="{00000000-000D-0000-FFFF-FFFF00000000}"/>
  </bookViews>
  <sheets>
    <sheet name="Inicio" sheetId="1" r:id="rId1"/>
    <sheet name="Agua" sheetId="14" r:id="rId2"/>
    <sheet name="Energia" sheetId="7" r:id="rId3"/>
    <sheet name="Residuos y Suelo" sheetId="16" r:id="rId4"/>
    <sheet name="Aire" sheetId="15" r:id="rId5"/>
    <sheet name="Emergencias y Sustancias Quimic" sheetId="10" r:id="rId6"/>
    <sheet name="General" sheetId="18" r:id="rId7"/>
    <sheet name="Informativas" sheetId="13" r:id="rId8"/>
    <sheet name="Métrica" sheetId="25" state="hidden" r:id="rId9"/>
    <sheet name="Control de Cambios" sheetId="20" state="hidden" r:id="rId10"/>
  </sheets>
  <definedNames>
    <definedName name="_xlnm._FilterDatabase" localSheetId="1" hidden="1">Agua!$A$5:$L$10</definedName>
    <definedName name="_xlnm._FilterDatabase" localSheetId="4" hidden="1">Aire!$A$5:$L$5</definedName>
    <definedName name="_xlnm._FilterDatabase" localSheetId="9" hidden="1">'Control de Cambios'!$B$3:$E$64</definedName>
    <definedName name="_xlnm._FilterDatabase" localSheetId="5" hidden="1">'Emergencias y Sustancias Quimic'!$A$4:$L$15</definedName>
    <definedName name="_xlnm._FilterDatabase" localSheetId="2" hidden="1">Energia!$A$4:$L$4</definedName>
    <definedName name="_xlnm._FilterDatabase" localSheetId="6" hidden="1">General!$A$4:$L$16</definedName>
    <definedName name="_xlnm._FilterDatabase" localSheetId="7" hidden="1">Informativas!$A$4:$K$42</definedName>
    <definedName name="_xlnm._FilterDatabase" localSheetId="3" hidden="1">'Residuos y Suelo'!$A$4:$L$48</definedName>
    <definedName name="_xlnm.Print_Area" localSheetId="0">Inicio!$A$1:$K$27</definedName>
    <definedName name="_xlnm.Print_Area" localSheetId="8">Métrica!$A$1:$H$13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5" l="1"/>
  <c r="C8" i="25"/>
  <c r="E7" i="25"/>
  <c r="G7" i="25" s="1"/>
  <c r="E6" i="25"/>
  <c r="G6" i="25" s="1"/>
  <c r="L23" i="14"/>
  <c r="C6" i="25" s="1"/>
  <c r="L17" i="10"/>
  <c r="L19" i="10" s="1"/>
  <c r="F10" i="25" s="1"/>
  <c r="F6" i="25"/>
  <c r="E9" i="25"/>
  <c r="G9" i="25" s="1"/>
  <c r="F9" i="25"/>
  <c r="E8" i="25"/>
  <c r="G8" i="25" s="1"/>
  <c r="F8" i="25"/>
  <c r="F7" i="25"/>
  <c r="E10" i="25"/>
  <c r="G10" i="25" s="1"/>
  <c r="F11" i="25"/>
  <c r="C11" i="25"/>
  <c r="C9" i="25"/>
  <c r="L18" i="7"/>
  <c r="C7" i="25" s="1"/>
  <c r="C10" i="25" l="1"/>
  <c r="G1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A10" authorId="0" shapeId="0" xr:uid="{2ACB8AEB-4896-4C86-AEE8-8AA5F635307F}">
      <text>
        <r>
          <rPr>
            <b/>
            <sz val="9"/>
            <color indexed="81"/>
            <rFont val="Tahoma"/>
            <family val="2"/>
          </rPr>
          <t>Camilo Ernesto Castillo Neva:</t>
        </r>
        <r>
          <rPr>
            <sz val="9"/>
            <color indexed="81"/>
            <rFont val="Tahoma"/>
            <family val="2"/>
          </rPr>
          <t xml:space="preserve">
validar la resolución 631 de 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C8" authorId="0" shapeId="0" xr:uid="{00000000-0006-0000-0600-000001000000}">
      <text>
        <r>
          <rPr>
            <sz val="9"/>
            <color rgb="FF000000"/>
            <rFont val="Tahoma"/>
            <family val="2"/>
          </rPr>
          <t xml:space="preserve">El Acuerdo 546 de 2013,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 transformó el Fondo de Prevención y Atención de Emergencias -FOPAE- en el "INSTITUTO DISTRITAL DE GESTIÓN DE RIESGOS Y CAMBIO CLIMÁTICO", con sigla IDIGER.
</t>
        </r>
      </text>
    </comment>
  </commentList>
</comments>
</file>

<file path=xl/sharedStrings.xml><?xml version="1.0" encoding="utf-8"?>
<sst xmlns="http://schemas.openxmlformats.org/spreadsheetml/2006/main" count="1914" uniqueCount="950">
  <si>
    <t xml:space="preserve">MINISTERIO DE AMBIENTE Y DESARROLLO SOSTENIBLE </t>
  </si>
  <si>
    <t xml:space="preserve">MATRIZ  DE IDENTIFICACION DE REQUISITOS LEGALES AMBIENTALES                                                                                                                                                                                                                                                                                                                       </t>
  </si>
  <si>
    <t>Proceso: Administración del Sistema Integrado de Gestión</t>
  </si>
  <si>
    <t>Codigo: DS-E-SIG-01</t>
  </si>
  <si>
    <t xml:space="preserve">MINISTERIO DE AMBIENTE Y 
DESARROLLO SOSTENIBLE </t>
  </si>
  <si>
    <t>Código: DS-E-SIG-01</t>
  </si>
  <si>
    <t>ASPECTO AMBIENTAL: GENERACIÓN DE VERTIMIENTOS</t>
  </si>
  <si>
    <t>Aspecto Ambiental</t>
  </si>
  <si>
    <t>Componente Afectado</t>
  </si>
  <si>
    <t>Norma</t>
  </si>
  <si>
    <t>Artículos Aplicables</t>
  </si>
  <si>
    <t>Autoridad emisión / control</t>
  </si>
  <si>
    <t xml:space="preserve">Contenido </t>
  </si>
  <si>
    <t>Aplicación/Acciones</t>
  </si>
  <si>
    <t>Plan de Acción</t>
  </si>
  <si>
    <t>Evaluación de cumplimiento
(Cumple, No Cumple)</t>
  </si>
  <si>
    <t>Registro Asociado / Observaciones</t>
  </si>
  <si>
    <t>Responsable de cumplimiento</t>
  </si>
  <si>
    <t>Cuantificación</t>
  </si>
  <si>
    <t>Generación de vertimientos Domésticos</t>
  </si>
  <si>
    <t>Agua</t>
  </si>
  <si>
    <t>Decreto-Ley 2811 de 1974</t>
  </si>
  <si>
    <t>art. 142</t>
  </si>
  <si>
    <t>Gobierno Nacional</t>
  </si>
  <si>
    <t>Se prohíbe descargar en canales de aguas lluvias</t>
  </si>
  <si>
    <t xml:space="preserve">Garantizar que no se ejecute la conducta prohibida </t>
  </si>
  <si>
    <t>Mantenimientos preventivos y correctivos
Buenas practicas ambientales por parte de contratistas</t>
  </si>
  <si>
    <t>Si Cumple</t>
  </si>
  <si>
    <t>Contrato de Mantenimiento del sistema hidráulico del Ministerio.
Capacitación al personal de Mantenimiento locativos.</t>
  </si>
  <si>
    <t>Grupo Servicios Administrativos.</t>
  </si>
  <si>
    <t>Resolución 3957 de 2009</t>
  </si>
  <si>
    <t>art. 2, 4, 5, 14</t>
  </si>
  <si>
    <t>Secretaría Distrital de Ambiente</t>
  </si>
  <si>
    <t>Se establece la norma técnica, para el control y manejo de los vertimientos realizados a la red de alcantarillado público en el Distrito Capital.
Se permite el vertimiento al alcantarillado de aguas residuales domésticas</t>
  </si>
  <si>
    <t>Garantizar que solo se viertan aguas residuales domésticas.
No se requiere tramitar el permiso ya que el vertimiento es de aguas domésticas y se encuentra conectado a la red de alcantarillado.</t>
  </si>
  <si>
    <t>Mantenimientos preventivos y correctivos
Buenas practicas ambientales por parte de contratistas</t>
  </si>
  <si>
    <t xml:space="preserve">Contrato de Mantenimiento del sistema hidráulico del Ministerio.
Control operacional al personal contratista de mantenimiento. </t>
  </si>
  <si>
    <t>Grupo Servicios Administrativos
Profesional del Grupo de Servicios Administrativos encargado de la Supervisión Ambiental de los Contratos</t>
  </si>
  <si>
    <t>Vertimientos</t>
  </si>
  <si>
    <t>Resolución 631 de 2015</t>
  </si>
  <si>
    <t>art. 1</t>
  </si>
  <si>
    <t>Ministerio de Ambiente y Desarrollo Sostenible</t>
  </si>
  <si>
    <t>Se establecen los parámetros y los valores límites máximos permisibles en los vertimientos puntuales a cuerpos de aguas superficiales y a los sistemas de alcantarillado público y se dictan otras disposiciones.</t>
  </si>
  <si>
    <t>Garantizar que solo se viertan aguas residuales domésticas.
No se ha realizado requerimiento por parte de la autoridad ambiental de caracterización de vertimiento de aguas residuales, toda vez que no se hace vertimientos de aguas residuales no domesticas.</t>
  </si>
  <si>
    <t>N/A</t>
  </si>
  <si>
    <t>Si cumple</t>
  </si>
  <si>
    <t>Control operacional al personal contratista de mantenimiento</t>
  </si>
  <si>
    <t>Grupo Servicios Administrativos</t>
  </si>
  <si>
    <t>Decreto 1076 de 2015 Parte 2 Titulo 3 Capitulo 2</t>
  </si>
  <si>
    <t>sección 2
Articulo 2.2.3.2.20.5</t>
  </si>
  <si>
    <t xml:space="preserve">Se prohíbe verter sin tratamiento previo líquidos al agua, que puedan contaminar o eutroficarlas aguas, causar daño o poner en peligro la salud humana o el normal desarrollo de la flora o fauna, o impedir u obstaculizar su empleo para otros usos. 
  </t>
  </si>
  <si>
    <t>Verificar que no se genere la conducta prohibida.</t>
  </si>
  <si>
    <t>Supervisar que no se viertan sustancias químicas.</t>
  </si>
  <si>
    <t>Supervisión a contratistas 
Capacitación al personal de Mantenimiento locativos.</t>
  </si>
  <si>
    <t>Grupo de Servicios Administrativos.</t>
  </si>
  <si>
    <t>Decreto 1076 de 2015 Libro 2, Parte 2, Titulo 9 Capitulo 7
(Decreto 2667 de 2012)</t>
  </si>
  <si>
    <r>
      <rPr>
        <b/>
        <sz val="11"/>
        <color indexed="8"/>
        <rFont val="Arial Narrow"/>
        <family val="2"/>
      </rPr>
      <t>Sección 2</t>
    </r>
    <r>
      <rPr>
        <sz val="11"/>
        <color indexed="8"/>
        <rFont val="Arial Narrow"/>
        <family val="2"/>
      </rPr>
      <t xml:space="preserve">
Articulo 2.2.9.7.2.4
Articulo 2.2.9.7.2.5
</t>
    </r>
    <r>
      <rPr>
        <b/>
        <sz val="11"/>
        <color indexed="8"/>
        <rFont val="Arial Narrow"/>
        <family val="2"/>
      </rPr>
      <t>Sección 4</t>
    </r>
    <r>
      <rPr>
        <sz val="11"/>
        <color indexed="8"/>
        <rFont val="Arial Narrow"/>
        <family val="2"/>
      </rPr>
      <t xml:space="preserve">
Articulo 2.2.9.7.4.1
Articulo 2.2.9.7.4.2
Articulo 2.2.9.7.4.3
Articulo 2.2.9.7.4.4
</t>
    </r>
    <r>
      <rPr>
        <b/>
        <sz val="11"/>
        <color indexed="8"/>
        <rFont val="Arial Narrow"/>
        <family val="2"/>
      </rPr>
      <t>Sección 5</t>
    </r>
    <r>
      <rPr>
        <sz val="11"/>
        <color indexed="8"/>
        <rFont val="Arial Narrow"/>
        <family val="2"/>
      </rPr>
      <t xml:space="preserve">
Articulo 2.2.9.7.5.4
Articulo 2.2.9.7.5.7
Articulo 2.2.9.7.5.8</t>
    </r>
  </si>
  <si>
    <t>Reglamenta las tasas retributivas por vertimientos directos o indirectos a cuerpos de agua. Deroga expresamente los decretos 3100 de 2003 y 3440 de 2004</t>
  </si>
  <si>
    <t>Cuando se requiera realizar la autoliquidación de tasa retributiva por vertimientos puntuales debe aplicarse el formulario nacional con que cuentan las autoridades regionales y/o locales .
Una vez generado el recibo de cobro se debe cancelar máximo entre los 20 y 30 días siguientes. Se deben retirar de la matriz de requisitos legales ambientales los Decretos 3100 de 2003 y 3440 de 2004 derogados expresamente.
Si los vertimientos se realizan al sistema de  alcantarillado público la autoliquidación NO aplica.</t>
  </si>
  <si>
    <t>Se cuenta con copia de los recibos de servicio público de acueducto de la sede del Ministerio que llega recibo por el consumo solo de agua.</t>
  </si>
  <si>
    <t>Decreto 1076 de 2015 Capitulo 3
(Decreto 3930 de 2010)</t>
  </si>
  <si>
    <t xml:space="preserve">Sección 4
Articulo 2.2.3.3.4.3
Articulo 2.2.3.3.4.4
</t>
  </si>
  <si>
    <t xml:space="preserve">Prohibiciones de vertimientos y actividades no permitidas </t>
  </si>
  <si>
    <t>Como la organización realiza sus vertimientos al sistema de alcantarillado no se requiere permiso de vertimientos.
Si se llegare a realizar un  vertimiento a un cuerpo de agua o al suelo (por ej. pozos sépticos, campos de infiltración entre otros) se requerirá solicitar y obtener el respectivo permiso de vertimiento (art. 41)
Sobre prohibiciones de vertimientos (en cabeceras de fuentes de agua, en acuíferos, etc.).
Sobre actividades no permitidas (tales como lavado de vehículos de transporte terrestre y aéreo en las orillas de los cuerpos de agua, diluir vertimientos, entre otras).</t>
  </si>
  <si>
    <t>Criterios ambientales en contrato de mantenimiento de vehículos por medio del cual se realiza el lavado de vehículos.</t>
  </si>
  <si>
    <t>Grupo de Servicios Administrativos</t>
  </si>
  <si>
    <t xml:space="preserve">Sección 4
Articulo 2.2.3.3.4.14.
</t>
  </si>
  <si>
    <t>Plan de Contingencia para el Manejo de Derrames Hidrocarburos o Sustancias Nocivas.</t>
  </si>
  <si>
    <t>En las instalaciones en las cuales se almacenen hidrocarburos o sustancias nocivas, se debe implementar un plan de contingencia para derrames en estos casos y presentarlo a la autoridad ambiental para su aprobación.</t>
  </si>
  <si>
    <t xml:space="preserve">Plan de emergencias </t>
  </si>
  <si>
    <t xml:space="preserve">Procedimiento Operativo Normalizado en caso de derrames de sustancias químicas. </t>
  </si>
  <si>
    <t>Grupo de Talento Humano.</t>
  </si>
  <si>
    <t>Consumo de Agua</t>
  </si>
  <si>
    <t>Recursos</t>
  </si>
  <si>
    <t>Directiva Presidencial 01</t>
  </si>
  <si>
    <t>N° 1, 2, 3, 4 y 5</t>
  </si>
  <si>
    <t xml:space="preserve">Presidencia de la República </t>
  </si>
  <si>
    <t>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No obstante lo anterior, en todos los casos, se deben revisar las condiciones particulares de cada entidad para su correcta aplicación.</t>
  </si>
  <si>
    <t>Incorporar la obligación con el programa de uso eficiente y ahorro de agua.</t>
  </si>
  <si>
    <t>Programa de ahorro y uso eficiente de agua</t>
  </si>
  <si>
    <t>Programa de Ahorro y Uso Eficiente de Agua
Seguimiento a las medidas de establecidas del programa.</t>
  </si>
  <si>
    <t>Grupo de Gestión y Desempeño Institucional.
Grupo Servicios Administrativos</t>
  </si>
  <si>
    <t>Acuerdo 79 de 2003</t>
  </si>
  <si>
    <t>art. 58</t>
  </si>
  <si>
    <t>Concejo de Bogotá</t>
  </si>
  <si>
    <t xml:space="preserve">Deberes generales para la conservación y protección del agua.
1. Ahorrar agua y evitar su desperdicio.
2. Cuidar y velar por la conservación de los nacimientos o vertientes y los cursos de ríos y quebradas, de los humedales, de las rondas, de los canales, de agua subterránea y lluvias, evitando todas aquellas acciones que contribuyan a la destrucción de la vegetación y causen erosión de los suelos. </t>
  </si>
  <si>
    <t xml:space="preserve">Incorporar la obligación con el programa de uso eficiente y ahorro del agua
</t>
  </si>
  <si>
    <t>Programa de ahorro y uso eficiente de agua
Mantenimiento de red hidrosanitaria</t>
  </si>
  <si>
    <t>Programa de Ahorro y Uso Eficiente de Agua
informe de mantenimiento</t>
  </si>
  <si>
    <t>art. 59</t>
  </si>
  <si>
    <r>
      <t>Comportamientos que favorecen la conservación y protección del agua (</t>
    </r>
    <r>
      <rPr>
        <i/>
        <sz val="11"/>
        <color indexed="8"/>
        <rFont val="Arial Narrow"/>
        <family val="2"/>
      </rPr>
      <t>Entre otros):</t>
    </r>
    <r>
      <rPr>
        <sz val="11"/>
        <color indexed="8"/>
        <rFont val="Arial Narrow"/>
        <family val="2"/>
      </rPr>
      <t xml:space="preserve">
1. Cuidar y velar por la conservación de la calidad de las aguas y controlar las actividades que generen vertimientos.
2. Cuidar, velar y no arrojar en las redes de alcantarillado sanitario y de aguas lluvias, residuos sólidos, residuos de construcción, lodos, combustibles y lubricantes, fungicidas y cualesquier sustancia tóxica o peligrosa, contaminante o no contaminante.
3. Limpiar y desinfectar los tanques de agua mínimo cada seis (6) meses, en especial en los conjuntos residenciales y establecimientos públicos y privados.
8. No lavar vehículos en el espacio público o en áreas de la estructura ecológica principal en donde el agua jabonosa llegue al sistema de alcantarillado pluvial o a cuerpos de agua naturales.</t>
    </r>
  </si>
  <si>
    <t>Verificar que la actividad de limpieza y desinfección de tanques cada seis meses se encuentre planificada y se este desarrollando.</t>
  </si>
  <si>
    <t>Contrato de limpieza de tanques de agua</t>
  </si>
  <si>
    <t>Lavado realizado el 16 de agosto y 18 de diciembre de 2023. 
Lista de chequeo lavado de tanque diligenciado del 16 de agosto y 18 de diciembre de 2023.
Informe de supervisión de lavado de tanque.
Reporte de análisis fisicoquímico 202308-A2197 del 29 de agosto de 2023, 2023312-A1761 y 2023312-A1763.
Reporte de análisis microbiológico 202308-A2196, 202312-A1760 y 202312-A1762</t>
  </si>
  <si>
    <t>Decreto 1575 de 2007</t>
  </si>
  <si>
    <t>Art. 10</t>
  </si>
  <si>
    <t>Ministerio de la Protección Social</t>
  </si>
  <si>
    <t>En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</si>
  <si>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r>
      <rPr>
        <sz val="11"/>
        <rFont val="Arial Narrow"/>
        <family val="2"/>
      </rPr>
      <t>Lavado realizado del 16 de agosto y el 18 de diciembre 2023.</t>
    </r>
    <r>
      <rPr>
        <sz val="11"/>
        <color rgb="FFFF0000"/>
        <rFont val="Arial Narrow"/>
        <family val="2"/>
      </rPr>
      <t xml:space="preserve">
</t>
    </r>
    <r>
      <rPr>
        <sz val="11"/>
        <rFont val="Arial Narrow"/>
        <family val="2"/>
      </rPr>
      <t>Informe de supervisión de lavado de tanque.</t>
    </r>
  </si>
  <si>
    <t>Ley 373 de 1997</t>
  </si>
  <si>
    <t>art. 3</t>
  </si>
  <si>
    <t>Congreso de la República</t>
  </si>
  <si>
    <t>Los usuarios del recurso hídrico deben contar con un Programa de Uso Eficiente y Ahorro de Agua</t>
  </si>
  <si>
    <t>Incorporar la obligación con el programa de uso eficiente y ahorro del agua</t>
  </si>
  <si>
    <t>Programa de Ahorro y Uso Eficiente de Agua</t>
  </si>
  <si>
    <t>art. 12</t>
  </si>
  <si>
    <t>Las entidades usuarias deberán incluir en su presupuesto los costos de las campañas educativas y de concientización a la comunidad para el uso racionalizado y eficiente del recurso hídrico.</t>
  </si>
  <si>
    <t>Contar con el programa de uso eficiente y ahorro del agua</t>
  </si>
  <si>
    <t>Cumplir con el Programa de Ahorro y Uso Eficiente de Agua</t>
  </si>
  <si>
    <t>Programa de Ahorro y Uso Eficiente de Agua
Guía de Buenas Prácticas Ambientales</t>
  </si>
  <si>
    <t>Ley 9 de 1979</t>
  </si>
  <si>
    <t>art. 69, 128, 585</t>
  </si>
  <si>
    <t>El agua suministrada para consumo humano debe ser potable</t>
  </si>
  <si>
    <t>Verificar con el supervisor del Contrato de Bombas la limpieza y desinfección de tanques cada seis meses se encuentre planificada y se esté desarrollando.</t>
  </si>
  <si>
    <t>Recopilar los registros de limpieza y desinfección de tanques</t>
  </si>
  <si>
    <t>Informe de supervisión de lavado de tanque.
Reportes de análisis fisicoquímico y microbiológico de agua potable.</t>
  </si>
  <si>
    <t>Jefe de Grupo Servicios Administrativos
Profesional del Grupo de Servicios Administrativos encargado de la Supervisión Ambiental de los Contratos</t>
  </si>
  <si>
    <t>Total</t>
  </si>
  <si>
    <t>Cumple</t>
  </si>
  <si>
    <t>No cumple</t>
  </si>
  <si>
    <t>Autoridad 
emisión / control</t>
  </si>
  <si>
    <t>Consumo de Energía</t>
  </si>
  <si>
    <t>Ley 2407 de 2024</t>
  </si>
  <si>
    <t>Arti 1,3 y 4</t>
  </si>
  <si>
    <t>Adoptar medidas para promover el uso racional y eficiente de energía, establecer los lineamientos para los planes de eficiencia energética de las entidades públicas</t>
  </si>
  <si>
    <t xml:space="preserve">Designar como mínimo un gestor energético, quién será el responsable de la optimización de todos los procesos que impliquen consumos energéticos en un edificio instalación o empresa del Estado.
Auditoria Energetica.
Planes de Gestión Eficiente de Energía (PGEE). Proyecto en el que se define la base de partida en términos de consumo energético y se proyectan los planes y acciones para la optimización del consumo de energéticos. </t>
  </si>
  <si>
    <t>Presentación ante comité de Gestión y Desempeño Institucional.</t>
  </si>
  <si>
    <t>Presentación comité de Gestión y Desempeño Institucional.
Acta de comité de Gestión y Desempeño Institucional.</t>
  </si>
  <si>
    <t>Grupo de Gestión y Desempeño Institucional.
Subdirección Administrativa y Financiera.</t>
  </si>
  <si>
    <t>Directiva Presidencial 01 de 2024</t>
  </si>
  <si>
    <t>Incorporar la obligación con el programa de uso racional de energía</t>
  </si>
  <si>
    <t>Programa de uso racional de energía.</t>
  </si>
  <si>
    <t>Programa de uso racional de energía.
Seguimiento a las medidas de establecidas del programa.</t>
  </si>
  <si>
    <t>Grupo de Gestión y Desempeño Institucional.
Grupo Servicios Administrativos.</t>
  </si>
  <si>
    <t>Resolución 16 de 2024</t>
  </si>
  <si>
    <t>Art. 1,2,3 y 4</t>
  </si>
  <si>
    <t xml:space="preserve">Unidad de Planeación Minero Energética </t>
  </si>
  <si>
    <t>Por la cual se adopta la metodología de la línea base de consumo y el ahorro estimado, la cual deberá ser atendida por las entidades en la elaboración e implementación de sus medidas para dar cumplimiento a lo establecido en el artículo 237 de la Ley 2294 de 2023.</t>
  </si>
  <si>
    <t xml:space="preserve">Adoptar la metodología para el cálculo de la línea base de consumo y el ahorro estimado, la cual deberá ser atendida por las entidades en la elaboración e implementación de sus medidas de eficiencia energética, para dar cumplimiento a lo establecido en el artículo 30 de la Ley 1715 de 2014, modificado por el artículo 237 de la Ley 2294 de 2023. </t>
  </si>
  <si>
    <t>Auditoria Energética 2020 - 2021</t>
  </si>
  <si>
    <t xml:space="preserve">
Grupo Servicios Administrativos.</t>
  </si>
  <si>
    <t>Resolución 40156 de 2022</t>
  </si>
  <si>
    <t>Plan de Acción Indicativo PROURE</t>
  </si>
  <si>
    <t>Ministerio de Minas y Energía</t>
  </si>
  <si>
    <t>Por la cual se adopta el Plan de Acción Indicativo 2022 - 2030 para el desarrollo del Programa de Uso Racional y Eficiente de la Energía, PROURE, que define objetivos y metas indicativas de eficiencia energética, acciones y medidas sectoriales y estrategias base para el cumplimiento de metas y se adoptan otras disposiciones.</t>
  </si>
  <si>
    <t xml:space="preserve">Tener en cuenta tecnologías de cero y bajas emisiones en las decisiones de compra.
Instalación de medidor inteligente. </t>
  </si>
  <si>
    <t>Tomar en cuenta las acciones propuestas en Plan de Acción Indicativo PROURE
Instalación del sistema fotovoltaico en la Terraza del Ministerio y el medidor inteligente.</t>
  </si>
  <si>
    <t xml:space="preserve">
Sistema Fotovoltaico en funcionamiento desde el 25 de noviembre de 2022.
Contrato No. 909 de 2022.
Todo la sede del Ministerio cuenta con iluminación LED.</t>
  </si>
  <si>
    <t>Ley 2294 de 2023
Plan Nacional de Desarrollo</t>
  </si>
  <si>
    <t>Art. 237</t>
  </si>
  <si>
    <t>Congreso de la República y Ministerio de Minas y Energía</t>
  </si>
  <si>
    <t>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</si>
  <si>
    <t>La sede del Ministerio es de administración pública por lo cual debe realizar la auditoria energética antes del 1 de junio de 2020.</t>
  </si>
  <si>
    <t xml:space="preserve">Auditoría energética desarrollada en 2019 - 2020.
Evolución de desempeño energético desarrollado en mayo de 2021. </t>
  </si>
  <si>
    <t xml:space="preserve">
Sistema Fotovoltaico en funcionamiento desde el 25 de noviembre de 2022.
Contrato No. 909 de 2022.
Renovación de ascensores con  tecnología Gearless, eficiencia energética. 
Todo la sede del Ministerio cuenta con iluminación LED.
Comunicación a UPME. </t>
  </si>
  <si>
    <t>Acuerdo 079 de 2003</t>
  </si>
  <si>
    <t>Art. 21, numeral 5</t>
  </si>
  <si>
    <t>Adoptar las medidas necesarias para el uso racional de la electricidad de acuerdo con la ley.
La organización debe implementar un programa de uso racional y eficiente de la Energía (URE).</t>
  </si>
  <si>
    <t>Aunar con el programa de Uso Racional de Energía.</t>
  </si>
  <si>
    <t>Guía de buenas practicas ambientales 
Programa uso racional de energía</t>
  </si>
  <si>
    <t>Grupo de Gestión y Desempeño Institucional.
Grupo de Servicios Administrativos.</t>
  </si>
  <si>
    <t>Decreto 2501 de 2007</t>
  </si>
  <si>
    <t>Art. 1</t>
  </si>
  <si>
    <t>Disposiciones para promover prácticas con fines de uso racional y eficiente de energía eléctrica.
La organización debe implementar un programa de uso racional y eficiente de la Energía (URE).</t>
  </si>
  <si>
    <t>Programa de uso racional de energía</t>
  </si>
  <si>
    <t>Guía de buenas practicas ambientales 
Actividades asociadas al programa.</t>
  </si>
  <si>
    <t>Decreto 1073 de 2015 Libro 2 Parte 2 Titulo 3 Capitulo 6</t>
  </si>
  <si>
    <r>
      <rPr>
        <b/>
        <sz val="11"/>
        <color indexed="8"/>
        <rFont val="Arial Narrow"/>
        <family val="2"/>
      </rPr>
      <t>Sección 3</t>
    </r>
    <r>
      <rPr>
        <sz val="11"/>
        <color indexed="8"/>
        <rFont val="Arial Narrow"/>
        <family val="2"/>
      </rPr>
      <t xml:space="preserve">
Articulo 2.2.3.6.3.1</t>
    </r>
  </si>
  <si>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A partir del 1° de enero del año 2011 no se permitirá en el territorio de la República de Colombia la importación, distribución, comercialización y utilización de fuentes de iluminación de baja eficacia lumínica.</t>
  </si>
  <si>
    <t>Contar con un programa de uso eficiente de energía y generar cambio a luminarias de alta eficiencia lumínica.
Implementar programa y realizar la sustitución de luminarias a medida que se requiera el cambio.</t>
  </si>
  <si>
    <t xml:space="preserve">Programa uso racional de energía : El Ministerio instaló tecnología LED en todos los pisos.
Inventario de iluminación instalaciones del Ministerio. </t>
  </si>
  <si>
    <t>Ley 697 de 2001</t>
  </si>
  <si>
    <t>Se fomenta el uso racional y eficiente de la energía, se promueve la utilización de energías alternativas.
La organización debe implementar un programa de uso racional y eficiente de la Energía (URE).</t>
  </si>
  <si>
    <t>Aunar con el programa de Uso Eficiente de la Energía Eléctrica.</t>
  </si>
  <si>
    <t>Sistema Fotovoltaico en funcionamiento desde el 25 de noviembre de 2022.
Contrato No. 909 de 2022.
Todo la sede del Ministerio cuenta con iluminación LED.
Criterios ambiental en relación con eficiencia energética para la adquisición de bienes o  remodelaciones de infraestructura cuando aplique.</t>
  </si>
  <si>
    <t>Directiva 008 de 2009</t>
  </si>
  <si>
    <t>Totalidad de N° de la directiva.</t>
  </si>
  <si>
    <t>Presidencia de la República</t>
  </si>
  <si>
    <t>Medidas necesarias que contribuyen a asegurar el abastecimiento energético pleno y oportuno, tales como:
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</si>
  <si>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Actividades de los programas. 
Criterios ambiental en relación con eficiencia energética para la adquisición de bienes o  remodelaciones de infraestructura cuando aplique.</t>
  </si>
  <si>
    <t>Grupo de Gestión y Desempeño Institucional. 
Grupo de Servicios Administrativos</t>
  </si>
  <si>
    <t>Resolución 18 0606 del 2008</t>
  </si>
  <si>
    <t>Art 1.</t>
  </si>
  <si>
    <t>Especifican los requisitos técnicos que deben tener las fuentes lumínicas de alta eficacia usadas en sedes de entidades públicas.</t>
  </si>
  <si>
    <t>Resolución 180340 de 2010 - RETILAP</t>
  </si>
  <si>
    <t>Regula criterios técnicos para instalaciones eléctricas y sistemas de iluminación / alumbrado privado y público. Capítulo I literales c, f y k Numeral 110.3 Numerales 210.3, 210.3.2 y 210.3.4 Numeral 310.1 Sección 440</t>
  </si>
  <si>
    <t>Inclusión como parte del programa de ahorro y uso eficiente de energía</t>
  </si>
  <si>
    <t>Criterios ambiental en relación con eficiencia energética en remodelaciones de infraestructura cuando aplique diseño de iluminación dando cumplimiento a RETILAP.</t>
  </si>
  <si>
    <t>Generación de Residuos</t>
  </si>
  <si>
    <t>Suelo</t>
  </si>
  <si>
    <t xml:space="preserve">Resolución 839 de 2023 </t>
  </si>
  <si>
    <t xml:space="preserve">art 7, 10, 15, 24 </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</si>
  <si>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</si>
  <si>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r>
      <t xml:space="preserve">El Registro Único Ambiental (RUA), deberá ser diligenciado y actualizado por las personas naturales y jurídicas que, de acuerdo con la normativa ambiental vigente, requieran de licencia ambiental, plan de manejo ambiental, permisos, concesiones y demás autorizaciones ambientales para el uso y/o aprovechamiento de los recursos naturales renovables, </t>
    </r>
    <r>
      <rPr>
        <u/>
        <sz val="11"/>
        <color rgb="FF000000"/>
        <rFont val="Arial Narrow"/>
        <family val="2"/>
      </rPr>
      <t xml:space="preserve">así como los generadores obligados a reportar en el Registro de generadores de residuos peligrosos.
</t>
    </r>
    <r>
      <rPr>
        <sz val="11"/>
        <color rgb="FF000000"/>
        <rFont val="Arial Narrow"/>
        <family val="2"/>
      </rPr>
      <t>3. Los establecimientos cuya actividad económica principal no pertenezca al sector manufacturero sujetos al diligenciamiento o actualización anual del Registro de generadores de residuos peligrosos, según lo establecido en la Resolución número 1362 de 2007, diligenciarán o actualizarán la información de los períodos de balance 2023 y 2024 utilizando la herramienta informática del Registro de generadores de residuos peligrosos.</t>
    </r>
  </si>
  <si>
    <t>Solicitar inscripción en RUA mediante comunicación dirigida a la autoridad ambiental acorde con el anexo 2 de la resolución.
Entre el 1° de septiembre a 30
de noviembre del 2025</t>
  </si>
  <si>
    <t xml:space="preserve">Si Cumple </t>
  </si>
  <si>
    <t>Reporte de información anual RUA-RESPE.</t>
  </si>
  <si>
    <t>Grupo de Gestión y Desempeño Institucional</t>
  </si>
  <si>
    <t>Decreto 507 de 2023</t>
  </si>
  <si>
    <t>art 1,3, 27,33</t>
  </si>
  <si>
    <t>Por el cual se adopta el modelo y los lineamientos para la gestión integral de los Residuos de Construcción y Demolición - RCD en Bogotá D.C., y se dictan otras disposiciones</t>
  </si>
  <si>
    <t>Como pequeño generador de RCD:
Cumplir con las condiciones de almacenamiento de RCD.
Entregar los RCD únicamente a gestores de RCD que cumplan con los lineamientos y condiciones mínimas para que realicen las actividades de recolección, transporte, almacenamiento, aprovechamiento y/o disposición final en los puntos limpios, sitios de aprovechamiento y/o disposición final.</t>
  </si>
  <si>
    <t>Cuando se realicen actividades en las que se generen RCD se debe garantizar el cumplimiento de las obligaciones de los pequeños generadores de RCD.
Si es una obra realizada por un contratista que requiera alguna licencia se debe exigir el cumplimiento de las acciones establecidas en el artículo 32.
Si la obra es pequeña que no requiere licencia, se debe exigir el cumplimiento del artículo 33.</t>
  </si>
  <si>
    <t>M-E-SIG-03 Plan de Gestión Integral de Residuos.
Certificados de RCD gestionados (cuando aplique).</t>
  </si>
  <si>
    <t>Resolución 851 de 2022</t>
  </si>
  <si>
    <t>art.10</t>
  </si>
  <si>
    <t>Artículo 10. De las constancias de recibo y certificados de gestión de RAEE para usuarios o consumidores. El Sistema de recolección y gestión de RAEE deberá entregar al usuario o consumidor que lo solicite, una constancia de recibo en el momento de recepción, indicando el nombre del sistema, la subcategoría de RAEE, la cantidad en unidades o peso aproximado (kg) y fecha de recepción. Asimismo, el sistema deberá entregar al usuario o consumidor que así lo requiera, un certificado de gestión expedido por el gestor licenciado una vez esté disponible. Lo anterior, no aplica a los RAEE depositados en puntos fijos de recolección abiertos al público donde no medie la atención personalizada.</t>
  </si>
  <si>
    <t>Solicitar constancia de recibo o manifiesto de entrega, así como el certificado de gestión expedido por el gestor de RAEE licenciado.
Ya no se generan residuos de lámparas fluorescentes en el Ministerio, pero se cuenta con el punto posconsumo del programa Lúmina.
Lúmina amplio licencia ambiental y recibe iluminación LED.</t>
  </si>
  <si>
    <t>Cada vez que se entreguen RAEEs se debe solicitar la constancia de recibo o manifiesto de entrega cuando se realice la entrega y posteriormente el certificado de aprovechamiento.</t>
  </si>
  <si>
    <t>Constancias de recibo o manifiesto de entrega.
Remisión de recolección Institucional (Cuando aplique)
Certificados de gestión.</t>
  </si>
  <si>
    <t>Generación de residuos</t>
  </si>
  <si>
    <t>Resolución 0578 de 2022
Resolución Interna</t>
  </si>
  <si>
    <t>art. 51</t>
  </si>
  <si>
    <t>Por el cual se adoptan los acuerdos pactados en la negociación colectiva 2022-2023.
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</si>
  <si>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Realizar los informes semestrales para las organizaciones sindicales sobre el manejo y disposición final de todos los residuos generados en el Ministerio.</t>
  </si>
  <si>
    <t>Informe semestral cada vez que sea requerido.</t>
  </si>
  <si>
    <t>Informe Gestión Ambiental y Gestión Integral de Residuos emitidos para los acuerdos sindicales.</t>
  </si>
  <si>
    <t>Resolución 1257 de 2021</t>
  </si>
  <si>
    <t>art. 5</t>
  </si>
  <si>
    <t>Modifica la Resolución 472 de 2017 sobre la gestión integral de Residuos de Construcción y Demolición - RCD y se adoptan otras disposiciones.</t>
  </si>
  <si>
    <t xml:space="preserve">Como pequeño generador de RCD:
Entregar los RCD únicamente a gestores de RCD para que realicen las actividades de recolección, transporte, almacenamiento, aprovechamiento y/o disposición final en los puntos limpios, sitios de aprovechamiento y/o disposición final, según sea el caso.
</t>
  </si>
  <si>
    <t>Cuando se realicen obras en las que se generen RCD se debe exigir el cumplimiento de las obligaciones de los generadores de RCD.
Si es una obra realizada por un contratista se debe exigir el cumplimiento de las acciones establecidas en el artículo 15 numeral 1.
Si la obra es pequeña se debe cumplir el numeral 2 del artículo 15.</t>
  </si>
  <si>
    <t>Certificados de RCD gestionados (cuando aplique).</t>
  </si>
  <si>
    <t>Resolución 1342 de 2020</t>
  </si>
  <si>
    <t>art. 10</t>
  </si>
  <si>
    <t>"Por la cual se modifica la Resolución 1407 de 2018 y se toman otras determinaciones".</t>
  </si>
  <si>
    <t>Realizar la correcta separación en la fuente de los residuos de envases y empaques.
Entregar los residuos de envases y empaques separados en puntos de recolección, o a través de mecanismos establecidos por los productores en los que se podrá involucrar a los gestores.</t>
  </si>
  <si>
    <t>Separar los envases y empaques en los contenedores correspondientes</t>
  </si>
  <si>
    <t>Entrega de residuos a Asociación de recicladores</t>
  </si>
  <si>
    <t>Resolución 2184 de 2019</t>
  </si>
  <si>
    <t>art. 4</t>
  </si>
  <si>
    <t>Ministerio de Ambiente y Desarrollo Sostenible
Ministerio de Vivienda, Ciudad y Territorio</t>
  </si>
  <si>
    <t xml:space="preserve">Por la cual se modifica la resolución 668 de 2016 sobre uso racional de bolsas plásticas y se adoptan otras disposiciones. </t>
  </si>
  <si>
    <t>Adoptar el código de colores para la separación de residuos en la fuente:
 a. Color verde para depositar residuos orgánicos aprovechables.
 b. Color blanco para depositar residuos aprovechables como plástico, vidrio, metales, multicapa, papel y cartón.
 c. Color negro para depositar los residuos no aprovechables.</t>
  </si>
  <si>
    <t>Adquirir nuevos puntos ecológicos y actualizar los puntos ecológicos existentes con la señalética correspondiente acorde con los colores verde, negro y blanco.</t>
  </si>
  <si>
    <t>Se adquirieron 17 puntos ecológicos nuevos y se actualizaron 31 puntos ecológicos antiguos.
Adicionalmente, se adquirieron 73 canecas de color negro para residuos no aprovechables para ubicación en sanitarios y zonas comunes de baños.</t>
  </si>
  <si>
    <t xml:space="preserve">Grupo de Servicios Administrativos
Grupo de Gestión y Desempeño Institucional. </t>
  </si>
  <si>
    <t>Decreto 284 de 2018</t>
  </si>
  <si>
    <t>2.2.7A.1.1. - 2.2.7A.1.2- 2.2.7A.2.3.-2.2.7A.4.1 - 2.2.7A.4.3. y 2.2.7A.4.5.</t>
  </si>
  <si>
    <t>Por el cual se adiciona el Decreto número 1076 de 2015, Único Reglamentario del Sector Ambiente y Desarrollo Sostenible, en lo relacionado con la Gestión Integral de los Residuos de Aparatos Eléctricos y Electrónicos (RAEE) y se dictan otras disposiciones</t>
  </si>
  <si>
    <t>Prevenir la generación de los RAEE mediante prácticas para la extensión de la vida útil de los AEE.
Realizar una correcta separación en la fuente de los RAEE y no disponer estos junto con los demás residuos.
Entregar los RAEE en los sitios o a través de los mecanismos que para tal fin dispongan los productores o terceros que actúen en su nombre o a través de los comercializadores.
No desensamblar o retirar los componentes de los RAEE previamente a la entrega de los mismos a los sistemas de recolección y gestión que se establezcan.
Seguir las instrucciones del productor o de las autoridades competentes, para una correcta devolución de los RAEE a través de los sistemas de recolección y gestión de RAEE que se establezcan.
Contribuir en la información y concientización de los demás consumidores mediante la difusión de los mecanismos de devolución y gestión ambientalmente adecuada de los RAEE.</t>
  </si>
  <si>
    <t>Incluir criterios ambientales en adquisición de tecnología
Gestionar las bajas de RAEEs
Comunicar punto posconsumo de EcoComputo</t>
  </si>
  <si>
    <t>Criterios ambientales en contratos
Entrega a programas posconsumo o a gestor autorizado
Socialización del punto posconsumo que tiene el Ministerio del programa de EcoComputo</t>
  </si>
  <si>
    <t>Oficina de Tecnología de la Información y de la Comunicación
Grupo de Servicios Administrativos
Grupo de Gestión y Desempeño Institucional</t>
  </si>
  <si>
    <t>Resolución 1326 de 2017</t>
  </si>
  <si>
    <t>art. 18 y 21</t>
  </si>
  <si>
    <t>"Por la cual se establecen los sistemas de recolección selectiva y gestión ambiental de las llantas usadas y se dictan otras disposiciones”</t>
  </si>
  <si>
    <t>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</si>
  <si>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Exigir al Taller de Mantenimiento de vehículos la entrega de las llantas usadas al Sistema de Recolección de Llantas Usadas.</t>
  </si>
  <si>
    <t>Criterios ambientales en contrato de mantenimiento de vehículos</t>
  </si>
  <si>
    <t>Resolución 472 de 2017</t>
  </si>
  <si>
    <t>Art 1, 4,15,16</t>
  </si>
  <si>
    <t>"Por la cual se reglamenta la gestión integral de los residuos generados en las actividades de Construcción y Demolición (RCD) y se dictan otras disposiciones".</t>
  </si>
  <si>
    <t>Se consideran como actividades de la gestión integral de RCD, las siguientes:
1. Prevención y reducción.
2. Recolección y transporte.
3. Almacenamiento.
4. Aprovechamiento.
5. Disposición final.
Entregar los RCD únicamente a gestores de RCD para que realicen las actividades de recolección, transporte, almacenamiento, aprovechamiento y/o disposición final en los puntos limpios, sitios de aprovechamiento y/o disposición final, según sea el caso”</t>
  </si>
  <si>
    <t>Exigir al empresa contratista de Obras Civiles (cuando aplique) el cumplimiento de la gestión integral de RCD</t>
  </si>
  <si>
    <t>Criterios ambientales en contrato de obras civiles</t>
  </si>
  <si>
    <t>Ley 1801 de 2016</t>
  </si>
  <si>
    <t>art. 94 No 2</t>
  </si>
  <si>
    <t>Congreso de la República.</t>
  </si>
  <si>
    <t>Por la cual se expide el Código Nacional de Seguridad y Convivencia Ciudadana.</t>
  </si>
  <si>
    <t>No separar en la fuente los residuos sólidos, ni depositarlos selectivamente en un lugar destinado para tal efecto.</t>
  </si>
  <si>
    <t>Plan de Gestión Integral de Residuos.</t>
  </si>
  <si>
    <t>G-E-SIG-04  Guía de buenas practicas ambientales.
M-E-SIG-03 Plan de Gestión Integral de residuos</t>
  </si>
  <si>
    <t>Grupo de Servicios Administrativos
Profesional del Grupo de Servicios Administrativos encargado de la Supervisión Ambiental de los Contratos</t>
  </si>
  <si>
    <t>Resolución 0276 de 2016</t>
  </si>
  <si>
    <t>art. 2</t>
  </si>
  <si>
    <t>Ministerio de Vivienda, Ciudad y Territorio</t>
  </si>
  <si>
    <t>Por la cual se reglamenta los lineamientos del esquema operativo de la actividad de aprovechamiento del servicio público de aseo y del reglamento transitorio para la legalización de los recicladores de oficio.</t>
  </si>
  <si>
    <t>Cumplir con la entrega de los residuos aprovechables a una empresa autorizada.</t>
  </si>
  <si>
    <t>Acuerdo con Asociación de Recicladores.</t>
  </si>
  <si>
    <t>Acuerdo con Organización de recicladores. 
Manifiestos de carga expedidos por la organización de recicladores.</t>
  </si>
  <si>
    <t>Decreto 596 de 2016</t>
  </si>
  <si>
    <t>arts. 2.3.2.5.2.1.1 y 3
2.3.2.5.5.3.</t>
  </si>
  <si>
    <t>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Las entidades públicas del orden Nacional propenderán por presentar sus residuos aprovechables a las organizaciones de recicladores de oficio.</t>
  </si>
  <si>
    <t>Contar con la correcta separación de residuos desde la fuente.
Entregar los residuos separados correctamente.</t>
  </si>
  <si>
    <t>Acuerdo con Asociación de Recicladores Corporación Centro Histórico</t>
  </si>
  <si>
    <t>Acuerdo con Organización de recicladores
Manifiestos de carga expedidos por la organización de recicladores.</t>
  </si>
  <si>
    <t>Decreto 442 de 2015</t>
  </si>
  <si>
    <t>art. 18</t>
  </si>
  <si>
    <t xml:space="preserve">Alcaldía Mayor de Bogotá, D. C. </t>
  </si>
  <si>
    <t>"Por medio del cual se crea el Programa de aprovechamiento y/o valorización de llantas usadas en el Distrito Capital y se adoptan otras disposiciones"</t>
  </si>
  <si>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t>
  </si>
  <si>
    <t>Generación Aceites Usados Industriales</t>
  </si>
  <si>
    <t>Resolución 2238 DE 2023
Rige a partir del 1 de abril de 2024</t>
  </si>
  <si>
    <t>art. 5, 6, 7</t>
  </si>
  <si>
    <t>Por la cual se adopta el Manual de normas y procedimientos para la gestión de aceites usados en el Distrito Capital y se toman otras determinaciones</t>
  </si>
  <si>
    <t>b) El generador de aceites usados de origen industrial, comercial y/o institucional, el cual se asimilará para todos los efectos al acopiador primario y/o movilizador de aceite usado según corresponda,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t>
  </si>
  <si>
    <t>Exigir al contratista de mantenimiento de plantas eléctricas la entrega y recolección del aceite usado al gestor el mismo día de su generación acorde con la programación del mantenimiento, dando cumplimiento a la normatividad aplicable.</t>
  </si>
  <si>
    <t>Criterios ambientales en contrato de mantenimiento de plantas eléctricas.
No se genera gran cantidad de aceite usado en las instalaciones del Minambiente y se genera supervisión a contratistas en cuanto a la gestión de  aceites usados.</t>
  </si>
  <si>
    <t>Manual de normas y procedimientos para la Gestión de Aceites Usados.</t>
  </si>
  <si>
    <t>No 1</t>
  </si>
  <si>
    <t>Define los procedimientos de obligatorio cumplimiento para la gestión y manejo ambientalmente adecuado del aceite usado, por parte de personas naturales y/o jurídicas que generen, acopien y/o almacenen, movilicen o gestionen aceite usado; de tal manera que sirva para unificar criterios de evaluación, control y seguimiento ambiental, reducir los riesgos al medio ambiente y a la salud humana.</t>
  </si>
  <si>
    <t>En caso de que se generen aceites lubricantes usados en alguna instalación se debe aplicar el Manual referido teniendo en cuenta los criterios civiles definidos. En caso de que no se generen en la instalación realizar influencia hacia el proveedor del servicio de mantenimiento y cambio de aceites de la flota de transporte</t>
  </si>
  <si>
    <t>Cumplir con las condiciones del área donde se realiza el cambio de aceite.
Exigir al contratista de mantenimiento de plantas eléctricas el cumplimiento normativo hacia el movilizador y gestor de aceite usado.</t>
  </si>
  <si>
    <t>Resoluciones 415 de 1998 y 1446 de 2005</t>
  </si>
  <si>
    <t>arts. 1 y 2</t>
  </si>
  <si>
    <t>Ministerio del Medio Ambiente (hoy MAVDT)</t>
  </si>
  <si>
    <t xml:space="preserve">Regula la posibilidad de mezcla de aceites lubricantes usados con nuevos </t>
  </si>
  <si>
    <t>La empresa podrá entregar a terceros para mezclas permisibles los aceites lubricantes usados generados</t>
  </si>
  <si>
    <t xml:space="preserve">Se supervisa a contratistas de mantenimiento la disposición de aceites con gestores autorizados. </t>
  </si>
  <si>
    <t>Generación Baterías Usadas / Pilas</t>
  </si>
  <si>
    <t>Resoluciones 372 y 503 de 2009 y 361 de 2011</t>
  </si>
  <si>
    <t>Ministerio de Ambiente, Vivienda y Desarrollo Territorial</t>
  </si>
  <si>
    <t>Se establece un sistema de recolección selectiva y de gestión ambiental para baterías usadas plomo ácido</t>
  </si>
  <si>
    <t>Incluir dentro del programa de manejo de residuos. Verificar con proveedores</t>
  </si>
  <si>
    <t>Exigir cumplimiento a empresas contratistas</t>
  </si>
  <si>
    <t>Criterios ambientales exigidos a contratistas,
Supervisión a contratistas</t>
  </si>
  <si>
    <t>Generación de envases Plaguicidas</t>
  </si>
  <si>
    <r>
      <t xml:space="preserve">Decreto 1443 de 2004 </t>
    </r>
    <r>
      <rPr>
        <sz val="11"/>
        <color rgb="FF000000"/>
        <rFont val="Arial Narrow"/>
        <family val="2"/>
      </rPr>
      <t>(Artículos compilados en el Decreto Único Reglamentario 1076 de 2015)</t>
    </r>
    <r>
      <rPr>
        <sz val="11"/>
        <color indexed="8"/>
        <rFont val="Arial Narrow"/>
        <family val="2"/>
      </rPr>
      <t xml:space="preserve"> y Resolución 693 de 2007, Resolución 1675/2013 </t>
    </r>
  </si>
  <si>
    <t>art. 14</t>
  </si>
  <si>
    <t>Ministerio de Salud (hoy de la Protección Social) y Ministerio de Ambiente y Desarrollo Sostenible</t>
  </si>
  <si>
    <t>Planes de Gestión de Devolución de Productos Pos consumo de Plaguicidas.</t>
  </si>
  <si>
    <t>Artículo 14. Obligaciones de los consumidores. Para efectos de los Planes de Devolución de Productos Pos consumo de Plaguicidas, son obligaciones de los consumidores las siguientes:
a) Retornar o entregar los residuos pos 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 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</si>
  <si>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Programa pos consumo de plaguicidas de uso domestico,
Criterios ambientales a contratistas,
Supervisión de contratos.</t>
  </si>
  <si>
    <t>Generación Escombros</t>
  </si>
  <si>
    <t>Decreto 1076 de 2015 Parte 2 Titulo 5 Capitulo 1</t>
  </si>
  <si>
    <r>
      <t xml:space="preserve">sección 3
</t>
    </r>
    <r>
      <rPr>
        <sz val="11"/>
        <color indexed="8"/>
        <rFont val="Arial Narrow"/>
        <family val="2"/>
      </rPr>
      <t>art. 2.2.5.1.3.6</t>
    </r>
    <r>
      <rPr>
        <b/>
        <sz val="11"/>
        <color indexed="8"/>
        <rFont val="Arial Narrow"/>
        <family val="2"/>
      </rPr>
      <t xml:space="preserve">
</t>
    </r>
  </si>
  <si>
    <t>No se pueden almacenar escombros en vías públicas. Deben estar cubiertos para control del material particulado</t>
  </si>
  <si>
    <t>Garantizar manejo de escombros durante obras civiles</t>
  </si>
  <si>
    <t>Criterios ambientales a contratistas (Cuando apliquen)
Supervisión a contrato de mantenimiento.</t>
  </si>
  <si>
    <t>Ley 1383 de 2010</t>
  </si>
  <si>
    <t>art. 19</t>
  </si>
  <si>
    <t xml:space="preserve">Por la cual se reforma la Ley 769 de 2002 - Código Nacional de Tránsito, y se dictan otras disposiciones.
</t>
  </si>
  <si>
    <t>Reitera la norma que el manejo de los escombros está en cabeza del municipio establecer el sitio autorizado para la disposición final.  Se debe impedir la diseminación de escombros en la vías.
Garantizar la correcta gestión  de RCD especialmente durante el transporte.</t>
  </si>
  <si>
    <t>Exigir cumplimiento al transportador de RCD.</t>
  </si>
  <si>
    <t>Criterios ambientales a contratistas (Cuando apliquen)
Supervisión a contrato de mantenimiento</t>
  </si>
  <si>
    <t>Generación RAEE's</t>
  </si>
  <si>
    <t>Acuerdo 322 de 2008</t>
  </si>
  <si>
    <t>Requiere a la autoridad ambiental para que regule el manejo de residuos de computadores, periféricos y electrónicos</t>
  </si>
  <si>
    <t xml:space="preserve">Verificar con proveedores para el plan post - consumo </t>
  </si>
  <si>
    <t>Exigir cumplimiento a proveedores y a empresas contratistas que en la prestación de servicios generen RAEEs.</t>
  </si>
  <si>
    <t>Clausula estipulada en la resolución de ofrecimiento a título gratuito.</t>
  </si>
  <si>
    <t>Resolución 0668 de 2016</t>
  </si>
  <si>
    <t>art. 13 (Deberes de los consumidores)</t>
  </si>
  <si>
    <t xml:space="preserve">Se reglamenta el uso racional de bolsas plásticas y se adoptan otras disposiciones.
Son deberes de los consumidores:
a. No exigir bolsas plásticas adicionales a las requeridas para el transporte de las mercancías adquiridas.
b. Reutilizar las bolsas plásticas recibidas de los distribuidores.
c. Atender las instrucciones suministradas por los distribuidores de bolsas plásticas, sobre el manejo de las bolsas plásticas. </t>
  </si>
  <si>
    <t>La aplicación de esta norma al Ministerio es principalmente para incentivar a los servidores públicos a dejar de exigir bolsas plásticas y a usar bolsas reutilizables en sus actividades cotidianas.</t>
  </si>
  <si>
    <t>Comunicaciones y entrega de bolsas reutilizables en la medida de las posibilidades financieras del Ministerio</t>
  </si>
  <si>
    <t>Ejemplos de comunicaciones y campañas para dejar de utilizar bolsas plásticas.</t>
  </si>
  <si>
    <t>Sistema de Gestión Ambiental
Comunicaciones</t>
  </si>
  <si>
    <t>Generación Residuos Aprovechables</t>
  </si>
  <si>
    <t>Resolución 829 de 2011</t>
  </si>
  <si>
    <t>arts. 2, 6 (de los consumidores)</t>
  </si>
  <si>
    <t>Establece el programa de racionalización, reutilización y reciclaje de bolsas en el Distrito Capital. Los consumidores deberán racionalizar el uso de bolsas en sus actividades cotidianas, preferir el uso de bolsas reutilizables y gestionar la adecuada disposición final priorizando el reciclaje</t>
  </si>
  <si>
    <t>La norma aplica a la organización frente a la actividad que deben iniciar para racionalizar el uso de bolsas plásticas. Pueden generarse campañas tendientes al uso sostenible de este tipo de empaques; igualmente verificar con los proveedores opciones alternativas cuando aplique este tipo de empaques.</t>
  </si>
  <si>
    <t>Socializar buenas prácticas ambientales entre los servidores y contratistas del Ministerio</t>
  </si>
  <si>
    <t xml:space="preserve">Ficha de Criterios de sostenibilidad ambiental a Contratista 
Supervisión a contrato </t>
  </si>
  <si>
    <t>Grupo de Gestión y Desempeño Institucional.
Grupo de Servicios Administrativos
Profesional del Grupo de Servicios Administrativos encargado de la Supervisión Ambiental de los Contratos</t>
  </si>
  <si>
    <t>Generación Residuos Ordinarios</t>
  </si>
  <si>
    <t>Decreto 349 de 2014</t>
  </si>
  <si>
    <t>art. 7</t>
  </si>
  <si>
    <t>Reglamenta la imposición y aplicación del Comparendo Ambiental en el Distrito Capital. Mantiene los mismos criterios del decreto nacional (presentación de residuos, uso adecuado de recipientes, no arrojarlos en espacio público, no arrojarlos en zonas de manejo ambiental, dificultar el barrido, prohibición de quema, entre otros
Compilación de las infracciones dispuestas en el artículo 6° de la Ley 1258 (sic) de 2009, el artículo 4° del Acuerdo Distrital 417 de 2009 y los artículos 4° y 6° del Acuerdo Distrital 515 de 2012.</t>
  </si>
  <si>
    <t>Generar sensibilización para que las conductas descritas no sean generadas por miembros de la organización</t>
  </si>
  <si>
    <t>Plan de Gestión Integral de Residuos</t>
  </si>
  <si>
    <t>G-E-SIG-04  Guía de buenas practicas ambientales.</t>
  </si>
  <si>
    <t>Circular 0004 de 2007</t>
  </si>
  <si>
    <t>Superintendencia de Servicios Públicos Domiciliarios</t>
  </si>
  <si>
    <t>Se deben presentar los residuos sólidos para su recolección domiciliaria de manera que se facilite su manejo</t>
  </si>
  <si>
    <t>Verificar con la propiedad horizontal la manera de presentar los residuos para su recolección domiciliaria</t>
  </si>
  <si>
    <t>Entrega de los residuos en los horarios y condiciones apropiadas para la recolección</t>
  </si>
  <si>
    <t xml:space="preserve">Entrega, acorde a la frecuencia de recolección de residuos no aprovechables al prestador del servicio público de aseo, en contenedor de fácil acceso y movilidad </t>
  </si>
  <si>
    <t xml:space="preserve">Grupo de Servicios Administrativos
</t>
  </si>
  <si>
    <r>
      <t xml:space="preserve">sección 2
</t>
    </r>
    <r>
      <rPr>
        <sz val="11"/>
        <color indexed="8"/>
        <rFont val="Arial Narrow"/>
        <family val="2"/>
      </rPr>
      <t>art. 2.2.3.2.20.5</t>
    </r>
    <r>
      <rPr>
        <b/>
        <sz val="11"/>
        <color indexed="8"/>
        <rFont val="Arial Narrow"/>
        <family val="2"/>
      </rPr>
      <t xml:space="preserve">
</t>
    </r>
  </si>
  <si>
    <t xml:space="preserve">Se prohíbe disponer residuos sólidos al agua  </t>
  </si>
  <si>
    <t>Supervisar que los residuos se dispongan correctamente</t>
  </si>
  <si>
    <t xml:space="preserve">Supervisión a contratistas </t>
  </si>
  <si>
    <t xml:space="preserve">Generación de Residuos </t>
  </si>
  <si>
    <t>Decreto 2981 de 2013</t>
  </si>
  <si>
    <t xml:space="preserve">art 17.
</t>
  </si>
  <si>
    <t>Obligaciones de los usuarios para el almacenamiento y la presentación de residuos sólidos</t>
  </si>
  <si>
    <t>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o desechables, de acuerdo con lo establecido en el PGIRS de forma tal que facilite la actividad de recolección por parte del prestador.</t>
  </si>
  <si>
    <t xml:space="preserve">Asegurar la correcta separación de residuos desde la fuente </t>
  </si>
  <si>
    <t xml:space="preserve">M-E-SIG-03 Plan de Gestión Integral de Residuos.
G-E-SIG-04  Guía de buenas practicas ambientales.
Rutas de recolección Internas 
Empresa de Reciclaje </t>
  </si>
  <si>
    <r>
      <rPr>
        <sz val="11"/>
        <rFont val="Arial Narrow"/>
        <family val="2"/>
      </rPr>
      <t xml:space="preserve">art. 80
art. 83
art. 84
</t>
    </r>
    <r>
      <rPr>
        <b/>
        <sz val="11"/>
        <rFont val="Arial Narrow"/>
        <family val="2"/>
      </rPr>
      <t xml:space="preserve">
</t>
    </r>
  </si>
  <si>
    <t>Presidencia de la República.</t>
  </si>
  <si>
    <t>Características de los vehículos de recolección selectiva. 
Características de los residuos sólidos para el aprovechamiento
Almacenamiento de materiales aprovechables.</t>
  </si>
  <si>
    <t xml:space="preserve">Los vehículos empleados en la recolección y transporte de residuos aprovechables deberán tener entre otras, las siguientes características:
Los vehículos de transporte deberán ser motorizados, y estar claramente identificados 
Los vehículos deberán cumplir con las normas vigentes para emisiones atmosféricas y ajustarse a los requerimientos de tránsito. 
Los equipos deberán posibilitar el cargue y el descargue de los residuos sólidos almacenados de forma tal que se evite la dispersión de estos y la emisión de partículas.
Los vehículos deberán estar cubiertos durante el transporte, de manera que se reduzca el contacto con la lluvia y el viento y se evite el esparcimiento y el impacto negativo visual y estético. 
Deberán estar dotados con los equipos de carretera y de atención de incendios. 
Los residuos sólidos deben estar limpios y debidamente separados por tipo, de material, de acuerdo con los lineamientos establecidos en el PGIRS. No deben estar contaminados con residuos peligrosos, metales pesados, ni bifenilos poli clorados.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t>
  </si>
  <si>
    <t>Supervisar vehículo de la Asociación de Recicladores</t>
  </si>
  <si>
    <t>Control de entrega de residuos aprovechables a la asociación de recicladores.</t>
  </si>
  <si>
    <r>
      <rPr>
        <sz val="11"/>
        <rFont val="Arial Narrow"/>
        <family val="2"/>
      </rPr>
      <t xml:space="preserve">art. 10
</t>
    </r>
    <r>
      <rPr>
        <b/>
        <sz val="11"/>
        <rFont val="Arial Narrow"/>
        <family val="2"/>
      </rPr>
      <t xml:space="preserve">
</t>
    </r>
  </si>
  <si>
    <t>De los deberes de los usuarios</t>
  </si>
  <si>
    <t>Vincularse al servicio de aseo, siempre que haya un servicio disponible
Realizar la separación de los residuos sólidos en la fuente de manera que se permita la recolección selectiva
Presentar los residuos sólidos para su recolección en las condiciones y horarios establecidos en el presente decreto y por la persona prestadora del servicio 
Recoger los residuos sólidos originados por el cargue, descargue o transporte de cualquier mercancía. 
Almacenar y presentar los residuos sólidos.</t>
  </si>
  <si>
    <t>G-E-SIG-04 Guía de buenas practica ambientales.</t>
  </si>
  <si>
    <t>Decreto 2811 de 1974</t>
  </si>
  <si>
    <t>art. 36, literal a</t>
  </si>
  <si>
    <t>En el manejo de residuos evitar el deterioro ambiental y a la salud humana</t>
  </si>
  <si>
    <t>Manejo integral de residuos con que cuenta la entidad.</t>
  </si>
  <si>
    <t>Grupo de Gestión y Desempeño Institucional.
Grupo de Servicios Administrativos</t>
  </si>
  <si>
    <t>Decreto 1076 de 2015 Parte 2 Titulo 14 Capitulo 1</t>
  </si>
  <si>
    <r>
      <t xml:space="preserve">Sección 1
</t>
    </r>
    <r>
      <rPr>
        <sz val="11"/>
        <rFont val="Arial Narrow"/>
        <family val="2"/>
      </rPr>
      <t>art. 2.2.5.14.1.2.</t>
    </r>
  </si>
  <si>
    <t xml:space="preserve">Reglamenta las codificaciones por infracciones ambientales en el manejo de residuos (presentación de residuos, uso adecuado de recipientes, no arrojarlos en espacio público, no arrojarlos en zonas de manejo ambiental, dificultar el barrido, prohibición de quema, entre otros)  </t>
  </si>
  <si>
    <t>No cometer las infracciones contenidas en los códigos 01, 02, 03, 04, 05, 07, 09, 10, 14, 15</t>
  </si>
  <si>
    <t>G-E-SIG-04  Guía de buenas practicas ambientales.
 M-E-SIG-03 Plan de Gestión Integral de residuos</t>
  </si>
  <si>
    <t>Decreto 456 de 2010</t>
  </si>
  <si>
    <t>arts. 2, 4</t>
  </si>
  <si>
    <t xml:space="preserve">Se establece el plan de gestión de residuos para el Distrito Capital </t>
  </si>
  <si>
    <t>Mantener el desarrollo del PGIR con que cuente la entidad.
Centro de almacenamiento temporal de residuos.</t>
  </si>
  <si>
    <t>Ley 1259 de 2008</t>
  </si>
  <si>
    <t>arts. 4, 6</t>
  </si>
  <si>
    <t xml:space="preserve">Manejo de residuos. Comparendo Ambiental. Se establecen conductas frente al manejo de residuos que generan sanción pedagógica y/o económica. Las conductas prohibidas entre otras son la presentación inadecuada de residuos, destinarlos en zonas de manejo ambiental, arrojarlos a vías públicas,  obstaculizar el barrido, etc.  </t>
  </si>
  <si>
    <t>Aunar con el plan de gestión integral de residuos sensibilización sobre las prohibiciones legales</t>
  </si>
  <si>
    <t>Ley 1466 de 2011</t>
  </si>
  <si>
    <t xml:space="preserve">Congreso de la República </t>
  </si>
  <si>
    <t>Se modifica parcialmente la Ley 1259 de 2008 en el siguiente sentido:
Art. 1: se amplía el alcance del comparendo ambiental a actividades y criterios de prevención en el manejo de residuos sólidos y en particular de escombros. Se busca proteger la actividad que generan los recicladores en cuanto a su protección personal y la misma actividad.
El artículo 8 obliga a los municipios a reglamentar en un plazo de un año la aplicación de las normas referentes al comparendo ambiental  para poder hacer efectivo el criterio preventivo y sancionatorio.
Se conmina a que la Mesa Nacional de Reciclaje se deba reunir por lo menos cada 6 meses.</t>
  </si>
  <si>
    <t>Mantener los programas para el manejo de residuos sólidos y en particular el control cuando se generen escombros</t>
  </si>
  <si>
    <t>Supervisión a Contratistas</t>
  </si>
  <si>
    <t>Generación Residuos Peligrosos</t>
  </si>
  <si>
    <t>Decreto 1076 de 2015 Parte 2 Titulo 6 Capitulo 1</t>
  </si>
  <si>
    <r>
      <rPr>
        <b/>
        <sz val="11"/>
        <rFont val="Arial Narrow"/>
        <family val="2"/>
      </rPr>
      <t>Sección 2</t>
    </r>
    <r>
      <rPr>
        <sz val="11"/>
        <rFont val="Arial Narrow"/>
        <family val="2"/>
      </rPr>
      <t xml:space="preserve">
art.2.2.6.1.2.3
art. 2.2.6.1.2.5
</t>
    </r>
    <r>
      <rPr>
        <b/>
        <sz val="11"/>
        <rFont val="Arial Narrow"/>
        <family val="2"/>
      </rPr>
      <t>Sección 3</t>
    </r>
    <r>
      <rPr>
        <sz val="11"/>
        <rFont val="Arial Narrow"/>
        <family val="2"/>
      </rPr>
      <t xml:space="preserve">
art. 2.2.6.1.3.1
art. 2.2.6.1.3.2
art. 2.2.6.1.3.3
</t>
    </r>
    <r>
      <rPr>
        <b/>
        <sz val="11"/>
        <rFont val="Arial Narrow"/>
        <family val="2"/>
      </rPr>
      <t xml:space="preserve">Sección 5
</t>
    </r>
    <r>
      <rPr>
        <sz val="11"/>
        <rFont val="Arial Narrow"/>
        <family val="2"/>
      </rPr>
      <t xml:space="preserve">art. 2.2.6.1.4.4
</t>
    </r>
    <r>
      <rPr>
        <b/>
        <sz val="11"/>
        <rFont val="Arial Narrow"/>
        <family val="2"/>
      </rPr>
      <t xml:space="preserve">Sección 6
</t>
    </r>
    <r>
      <rPr>
        <sz val="11"/>
        <rFont val="Arial Narrow"/>
        <family val="2"/>
      </rPr>
      <t>art.
2.2.6.1.6.1</t>
    </r>
    <r>
      <rPr>
        <b/>
        <sz val="11"/>
        <rFont val="Arial Narrow"/>
        <family val="2"/>
      </rPr>
      <t xml:space="preserve">
</t>
    </r>
    <r>
      <rPr>
        <sz val="11"/>
        <rFont val="Arial Narrow"/>
        <family val="2"/>
      </rPr>
      <t>2.2.6.1.6.2</t>
    </r>
  </si>
  <si>
    <r>
      <t xml:space="preserve">Se regula el manejo de residuos peligrosos. Se reafirma la responsabilidad solidaria en la cadena de su manejo hasta su disposición final. 
Para identificar si un residuo es peligroso se debe acudir a los anexos de la norma, a las fichas técnicas del producto o finalmente a la caracterización. 
Se establecen obligaciones para el generador tales como: garantizar la gestión de los mismos, contar con un plan de gestión integral, identificar su peligrosidad, garantizar embalaje, garantizar transporte de acuerdo al Decreto 1609 de 2002 contenido en el Decreto 1079 de 2015, capacitar al personal que los manipula, contar con plan de contingencia, conservar certificaciones de disposición final por lo menos 5 años, contratar para su disposición final a un gestor que cuente con licencia ambiental, cuantificar en kg/mes su generación junto con la media móvil e identifica como generador y el registro anual como generador de residuos peligrosos ante la autoridad competente.
Entregar los residuos o desechos peligrosos posconsumo provenientes de productos o sustancias químicas con propiedad peligrosa, al mecanismo de devolución o retorno que el fabricante o importador establezca. </t>
    </r>
    <r>
      <rPr>
        <sz val="11"/>
        <rFont val="Arial Narrow"/>
        <family val="2"/>
      </rPr>
      <t xml:space="preserve">
En caso de requerirse su almacenamiento por mas de 12 meses requiere s</t>
    </r>
    <r>
      <rPr>
        <sz val="11"/>
        <color theme="1"/>
        <rFont val="Arial Narrow"/>
        <family val="2"/>
      </rPr>
      <t>olicitar extensión de dicho periodo</t>
    </r>
    <r>
      <rPr>
        <sz val="11"/>
        <rFont val="Arial Narrow"/>
        <family val="2"/>
      </rPr>
      <t xml:space="preserve">. </t>
    </r>
  </si>
  <si>
    <t xml:space="preserve">Prever en el plan de gestión integral de residuos los elementos previstos en la norma. </t>
  </si>
  <si>
    <t xml:space="preserve"> M-E-SIG-03 Plan de Gestión Integral de residuos.
F-A-GSA-06 Bitácora de generación de residuos peligrosos especiales y RAEEs.
F-A-GSA-07 Lista de chequeo vehículo transportador de residuos peligrosos.
Registro anual RUA - RESPEL.
Certificados de disposición.
Fichas de criterios ambientales.</t>
  </si>
  <si>
    <t>Ley 1252 de 2008</t>
  </si>
  <si>
    <t xml:space="preserve"> art. 2 numeral 2, art. 12</t>
  </si>
  <si>
    <t>Se debe minimizar la generación de residuos peligrosos, formular e implementar planes de gestión integral de los mismos, capacitar al personal que los manipula, mantener la información para su manejo, garantizar embalaje, entre otros</t>
  </si>
  <si>
    <t xml:space="preserve">Concordar con el plan de gestión de residuos peligrosos con que cuente la entidad. </t>
  </si>
  <si>
    <t>F-A-GSA-08 Lista de chequeo zona de almacenamiento de residuos.
Criterios de ambiental en procesos de contratación.
Supervisión a contratistas.</t>
  </si>
  <si>
    <t>art. 31</t>
  </si>
  <si>
    <t>Quien genere residuos con características especiales es responsable de su recolección, transporte y disposición final</t>
  </si>
  <si>
    <t>Contar con un plan de manejo integral de residuos peligrosos e implementarlo. Se debe garantizar la legalidad del gestor de la disposición final de residuos peligrosos</t>
  </si>
  <si>
    <t>Criterios de ambiental en procesos de contratación.
Disposición con Gestor autorizado.</t>
  </si>
  <si>
    <t>Resolución 1362 de 2007 
Vigente hasta el 31 de diciembre de 2024.</t>
  </si>
  <si>
    <t>art. 4, 5.</t>
  </si>
  <si>
    <r>
      <t xml:space="preserve">Si se generan en promedio por cada instalación una cantidad igual o superior a 10 kg/mes se requiere realizar el registro ante el IDEAM/ Autoridad Ambiental donde esté localizada la instalación.
</t>
    </r>
    <r>
      <rPr>
        <b/>
        <sz val="11"/>
        <color indexed="8"/>
        <rFont val="Arial Narrow"/>
        <family val="2"/>
      </rPr>
      <t>Parágrafo 2</t>
    </r>
    <r>
      <rPr>
        <sz val="11"/>
        <color indexed="8"/>
        <rFont val="Arial Narrow"/>
        <family val="2"/>
      </rPr>
      <t xml:space="preserve">. El generador deberá llevar una bitácora con la información de las cantidades mensuales generadas por corriente de residuos o desechos peligrosos al interior de su instalación. </t>
    </r>
  </si>
  <si>
    <t>Verificar cantidades generadas en promedio en el último año para establecer por cada instalación la necesidad o no de realizar el registro como generadores acorde con la Resolución 1362 de 2007.
Contar con la bitácora con la información de las cantidades (kg/mes generadas por corriente de residuos peligrosos. 
Actualización de la información diligenciada en el Registro de Generadores de Residuos o Desechos Peligrosos.</t>
  </si>
  <si>
    <t>Reporte de información anual RUA-RESPE.
F-A-GSA-06 Bitácora de generación de residuos peligrosos especiales y RAEEs</t>
  </si>
  <si>
    <t>Decreto 564 de 2012</t>
  </si>
  <si>
    <t>Alcaldía de Bogotá</t>
  </si>
  <si>
    <t>A partir del dieciocho (18) de diciembre del año en curso, todo usuario del servicio público domiciliario de aseo, deberá presentar los residuos para su recolección de manera separada; en bolsas negras, el material ordinario no reciclable y en bolsas blancas, el material reciclable.</t>
  </si>
  <si>
    <t>Presentar en Bolsa negra los residuos ordinarios para la recolección de los mismos por parte de empresa de aseo.</t>
  </si>
  <si>
    <t xml:space="preserve">Se establece programa se separación de residuos para el Ministerio </t>
  </si>
  <si>
    <t>Resolución 799 de 2012</t>
  </si>
  <si>
    <t>art.1
art.2</t>
  </si>
  <si>
    <t xml:space="preserve">Unidad Administrativa Especial de Servicios Públicos - UAESP. </t>
  </si>
  <si>
    <t>Establece el listado detallado de los materiales reciclables y no reciclables para la separación  en la fuente de los residuos sólidos domésticos en el distrito capital, los cuales deben ser presentados a la población recicladora y al servicio público de aseo.</t>
  </si>
  <si>
    <t>* Listados de residuos aprovechables de se eben presentar en bolsa blanca:
Papel y catón, plástico (Polietilentereftalato - PET, - Polietileno de alta densidad - PEAD, Policloruro de vinilo - PVC, Polietileno de baja densidad - PEBD, vidrios, metales, textiles. 
* Lista de Residuos no aprovechables que se deben presentar en bolsa negra:
Restos de comida, Papel higiénico, Papel absorbente usado: Servilletas, papel de cocina, faciales, Pañales y elementos sanitarios, Papel parafinado, Papel plastificado, Papel carbón, Material papel o cartón impregnado de grasa
Residuos de barrido, Papel metalizado, Cajas y colillas de cigarrillos, Materiales reciclables que se encuentran contaminados, sucios y/o húmedos.</t>
  </si>
  <si>
    <t>Ley 1672 de 2013</t>
  </si>
  <si>
    <t>art. 6 numeral 4</t>
  </si>
  <si>
    <t>Por la cual se establecen lineamientos para la adopción de una política pública de gestión de RAEE´s</t>
  </si>
  <si>
    <t xml:space="preserve">Obligaciones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
</t>
  </si>
  <si>
    <t>Clausula estipulada en la resolución de ofrecimiento a título gratuito.
Disposición a través de programas que cumplan con el manejo ambientalmente responsable en el marco de Sistemas de Recolección y Gestión de RAEE, en cumplimiento del decreto 284 de 2018, articulo 2.2.7A.4.3 de los RAEE de las entidades públicas</t>
  </si>
  <si>
    <t>Uso del Suelo</t>
  </si>
  <si>
    <t>art. 180</t>
  </si>
  <si>
    <t xml:space="preserve">Gobierno Nacional </t>
  </si>
  <si>
    <t xml:space="preserve">En caso de que se generen aportes al suelo natural se debe remediar el mismo para volver en lo posible a su estado inicial </t>
  </si>
  <si>
    <t>Para proyectos planificar las actividades de riesgo de manera que no se vaya a ver afectado el suelo natural. En caso de una contingencia proceder a remediarlo.</t>
  </si>
  <si>
    <t>Criterios ambientales para obras civiles</t>
  </si>
  <si>
    <t>Resolución 222 de 2011</t>
  </si>
  <si>
    <t>Capítulos 1, 2, 4, 5 y 6</t>
  </si>
  <si>
    <t xml:space="preserve">
Ministerio de Ambiente y Desarrollo Sostenible</t>
  </si>
  <si>
    <t>se establecen requisitos para la gestión ambiental integral de equipos y desechos que consisten, contienen o están contaminados con Bifenilos Policlorados (PCB).</t>
  </si>
  <si>
    <t>Gestión ambiental integral de equipos y desechos que consisten, contienen o están contaminados con Bifenilos Policlorados (PCB).</t>
  </si>
  <si>
    <t>Se realizó la disposición de los 3 transformadores contaminados con PCB en el marco del proyecto COL84851/71268 Desarrollo de la Capacidad Nacional para el Manejo y la Eliminación Ambientalmente Adecuada de PCB</t>
  </si>
  <si>
    <t>No aplica porque el Ministerio ya no posee ningún equipo contaminado con PCB.</t>
  </si>
  <si>
    <t>Grupo de Servicios Administrativos
Profesionales técnicos de Dirección de Asuntos Ambientales Sectorial y Urbana</t>
  </si>
  <si>
    <t>ASPECTO AMBIENTAL: GENERACIÓN DE GASES</t>
  </si>
  <si>
    <t>Escapes de SAO</t>
  </si>
  <si>
    <t>Aire</t>
  </si>
  <si>
    <t>Resolución 634 de 2022</t>
  </si>
  <si>
    <t>art. 4, 11</t>
  </si>
  <si>
    <t>Ministerio de Ambiente y Desarrollo Sostenible - Ministerio de Comercio, Industria y Turismo.</t>
  </si>
  <si>
    <t xml:space="preserve">En desarrollo del Protocolo de Montreal, entiéndase prohibida la fabricación de equipos y sistemas, tanto para la refrigeración como para el acondicionamiento de aire y de extintores de incendios y de sistemas para la extinción de incendios que utilicen como refrigerante y/o como agente de soplado y agente extintor, las sustancias controladas en los Anexos A, B y C del Protocolo de Montreal. </t>
  </si>
  <si>
    <t xml:space="preserve">Controlar la adquisición de equipos para la refrigeración y acondicionamiento de aire.
Controlar el mantenimiento y recarga de extintores.
Exigir al proveedor de aires acondicionados de instalaciones y de automotores, así como de dispensadores de agua potable soporte sobre el tipo de refrigerante que usa, para verificar que se encuentre vigente en el país. </t>
  </si>
  <si>
    <t>Exigir criterios ambientales en contratos</t>
  </si>
  <si>
    <t>Criterios ambientales exigidos en el contrato de mantenimiento de aires acondicionados</t>
  </si>
  <si>
    <t>Grupo de Gestión y Desempeño Institucional
Grupo Servicios Administrativos</t>
  </si>
  <si>
    <t>Emisiones de Gases de Efecto Invernadero</t>
  </si>
  <si>
    <t>Ley 2169 de 2021</t>
  </si>
  <si>
    <t>art. 5. numeral 5</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</si>
  <si>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República;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</si>
  <si>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Cuantificar el inventario de emisiones de GEI para la sede del Ministerio.
Establecer el plan de acción para alcanzar la carbono neutralidad a más tardar en 2030.</t>
  </si>
  <si>
    <t>Realizar verificación interna del cálculo de huella de carbono de 2019.
Plan de trabajo para continuar con la medición de huella de carbono y establecer el plan de mitigación de huella de carbono.</t>
  </si>
  <si>
    <t>No Cumple</t>
  </si>
  <si>
    <t>Informe del Cálculo de la huella de carbono para el año base 2019.
Programa de Movilidad Sostenible.</t>
  </si>
  <si>
    <t>Equipo Institucional de Carbono Neutralidad
Grupo de Gestión y Desempeño Institucional
Grupo Servicios Administrativos</t>
  </si>
  <si>
    <t>Emisiones Atmosféricas por combustión</t>
  </si>
  <si>
    <t>Resolución 1309 de 2010</t>
  </si>
  <si>
    <t>Modifica el protocolo para emisiones de fuentes fijas. En caso de contarse con plantas de emergencia con capacidad igual o superior a 1MW se debe generar mediciones conforme a la norma.</t>
  </si>
  <si>
    <t>La capacidad de las plantas eléctricas del Ministerio no superan 1 MW por lo cual no requieren de control legal, sólo de mantenimiento y soporte documental de su capacidad.</t>
  </si>
  <si>
    <t>Las plantas eléctricas no superan 1MW</t>
  </si>
  <si>
    <t>Criterios ambientales exigidos en el contrato de plantas eléctricas</t>
  </si>
  <si>
    <t>Emisiones de Fuentes Móviles</t>
  </si>
  <si>
    <t>Acuerdo 79 de 2002</t>
  </si>
  <si>
    <t>art. 56, numeral 1, sub-numeral 1.1</t>
  </si>
  <si>
    <t xml:space="preserve">Concejo de Bogotá, D. C. </t>
  </si>
  <si>
    <t>Revisar y mantener sincronizados y en buen estado los motores de los vehículos que circulan por las vías y conservarlos en condiciones de funcionamiento de tal manera que no impliquen riesgos para las personas ni para el ambiente</t>
  </si>
  <si>
    <t xml:space="preserve">
Verificar mantenimiento del parque automotor y certificado técnico mecánico y de gases</t>
  </si>
  <si>
    <t>Exigencias en el contrato de Mantenimiento de vehículos</t>
  </si>
  <si>
    <r>
      <t xml:space="preserve">Criterios ambientales exigidos en el contrato de vehículos eléctricas
Registro de supervisión del contrato de Mantenimiento de vehículos
</t>
    </r>
    <r>
      <rPr>
        <sz val="11"/>
        <rFont val="Arial Narrow"/>
        <family val="2"/>
      </rPr>
      <t>Hoja de vida de vehículos</t>
    </r>
  </si>
  <si>
    <t>Ley 769 de 2002
Código Nacional de Transito.</t>
  </si>
  <si>
    <t xml:space="preserve">arts. 50, 51, 52
</t>
  </si>
  <si>
    <r>
      <rPr>
        <b/>
        <sz val="11"/>
        <color indexed="8"/>
        <rFont val="Arial Narrow"/>
        <family val="2"/>
      </rPr>
      <t xml:space="preserve">Artículo 50 de Lay 769 de 2002,  modificado por el artículo 10 de la Ley 1383 de 2010, quedará así:
</t>
    </r>
    <r>
      <rPr>
        <sz val="11"/>
        <color rgb="FF000000"/>
        <rFont val="Arial Narrow"/>
        <family val="2"/>
      </rPr>
      <t xml:space="preserve">"ARTICULO 50. Por razones de seguridad vial y de protección al ambiente, el propietario o tenedor del vehículo de placas nacionales o extranjeras, que transite por el territorio nacional, tendrá la obligación de mantenerlo en óptimas condiciones mecánicas, ambientales y de seguridad."
</t>
    </r>
    <r>
      <rPr>
        <b/>
        <sz val="11"/>
        <color indexed="8"/>
        <rFont val="Arial Narrow"/>
        <family val="2"/>
      </rPr>
      <t xml:space="preserve">
Artículo 51 de la Ley 769 de 2002, modificado por el artículo 11 de la Ley 1383 de 2010, modificado por el artículo 201 dek decreto 19 de 2012 quedará así:
</t>
    </r>
    <r>
      <rPr>
        <sz val="11"/>
        <color rgb="FF000000"/>
        <rFont val="Arial Narrow"/>
        <family val="2"/>
      </rPr>
      <t xml:space="preserve">"ARTÍCULO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r>
    <r>
      <rPr>
        <b/>
        <sz val="11"/>
        <color indexed="8"/>
        <rFont val="Arial Narrow"/>
        <family val="2"/>
      </rPr>
      <t xml:space="preserve">
Artículo 52 de la Ley 769 de 2002, modificado por el artículo 12 de la Ley 1383 de 2010, modificado por el artículo 202 del decreto 19 de 2012, quedará así:</t>
    </r>
    <r>
      <rPr>
        <sz val="11"/>
        <color indexed="8"/>
        <rFont val="Arial Narrow"/>
        <family val="2"/>
      </rPr>
      <t xml:space="preserve">
"Artículo 52. Primera revisión de los vehículos automotores.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t>
    </r>
  </si>
  <si>
    <t xml:space="preserve">
La norma aplica en cuanto al control a los certificados técnico – mecánicos y de gases del transporte propio y como influencia al transporte contratado y/o de terceros </t>
  </si>
  <si>
    <t>Revisiones técnico mecánicas de los vehículos</t>
  </si>
  <si>
    <t>art. 53</t>
  </si>
  <si>
    <r>
      <rPr>
        <b/>
        <sz val="11"/>
        <color rgb="FF000000"/>
        <rFont val="Arial Narrow"/>
        <family val="2"/>
      </rPr>
      <t>Artículo 53 de la Ley 769 de 2002, modificado por el artículo 111 del Decreto Ley 2106 de 2019, quedará así:</t>
    </r>
    <r>
      <rPr>
        <sz val="11"/>
        <color indexed="8"/>
        <rFont val="Arial Narrow"/>
        <family val="2"/>
      </rPr>
      <t xml:space="preserve">
"Articulo 53. La revisión técnico-mecánica y de emisiones contaminantes se realizará en centros de diagnóstico automotor, legalmente constituidos y registrados ante el RUNT, que posean las condiciones mínimas que determinen los reglamentos emitidos por el Ministerio de Transporte y el Ministerio de Ambiente y de desarrollo sostenible, en el marco de sus competencias."</t>
    </r>
  </si>
  <si>
    <t>Verificar que la revisión técnico-mecánica y de emisiones se realiza en centros autorizados.</t>
  </si>
  <si>
    <t>Resolución 762 de 2022</t>
  </si>
  <si>
    <t>art. 14, 17</t>
  </si>
  <si>
    <t>Límites máximos permisibles de emisión para fuentes móviles de carretera</t>
  </si>
  <si>
    <t>Resolución 0556 de 2003</t>
  </si>
  <si>
    <t>Secretaria Distrital de Ambiente</t>
  </si>
  <si>
    <t>Es obligatorio el porte del certificado de emisión de gases vehiculares para todo tipo de vehículo automotor.
Obtener el certificado de emisión de gases en los centros de diagnóstico reconocidos por la SDA.</t>
  </si>
  <si>
    <t>Resolución 734 de 2004</t>
  </si>
  <si>
    <t>Desde Enero de 2010 esta prohibida la importación de CFC o equipos que contengan sustancias agotadoras de ozono.
La organización debe implementar controles para prevenir la compra de equipos que utilicen este tipo de sustancias y deberá realizar una reconversión transitoria para reemplazar la sustancias que no cumplen la normatividad por aquellas sustancias amigables con el medioambiente y normativamente permitidas.</t>
  </si>
  <si>
    <t xml:space="preserve">Exigir al proveedor de aires acondicionados de instalaciones y de automotores, así como de dispensadores de agua potable soporte sobre el tipo de refrigerante que usa, para verificar que se encuentre vigente en el país. </t>
  </si>
  <si>
    <t>Resolución 901 de 2006</t>
  </si>
  <si>
    <t>Se toman medidas para controlar las importaciones y el uso de las Sustancias Agotadoras de la capa de ozono listadas en el Grupo II del Anexo A del protocolo de Montreal</t>
  </si>
  <si>
    <t xml:space="preserve">Exigir al proveedor de aires acondicionados de instalaciones y de automotores, así como de dispensadores de agua potable soporte sobre el tipo de refrigerante que usa, para verificar que se encuentre vigente en el país </t>
  </si>
  <si>
    <t>Resolución 874 de 2004</t>
  </si>
  <si>
    <t>Control para uso de CFC´s en el país</t>
  </si>
  <si>
    <t>Informe de empresa contratista</t>
  </si>
  <si>
    <t>Uso de Publicidad Exterior Visual</t>
  </si>
  <si>
    <t>Decretos 959 de 2000</t>
  </si>
  <si>
    <t>arts. 5, 6, 7, 8, 30</t>
  </si>
  <si>
    <t>Alcaldía Mayor de Bogotá, D. C.</t>
  </si>
  <si>
    <t>a) Sólo podrá existir un aviso por fachada de establecimiento, salvo que la edificación contenga dos (2) o más fachadas en cuyo caso se autorizará uno por cada uno de ellas. Lo anterior sin perjuicio de aquellos establecimientos que puedan dividir su aviso según las reglas contenidas en este artículo.
b) Los avisos no podrán exceder el 30% del área de la fachada del respectivo establecimiento. 
No se permiten avisos volados o salientes de la fachada, en materiales reflectivos, adosados o suspendidos en antepechos superiores al segundo piso, o pintados en ventanas o puertas.
El responsable de la publicidad deberá registrarla a más tardar dentro de los diez (10) días hábiles anteriores a su colocación, ante el DAMA quien reglamentará y supervisará el cumplimiento de lo previsto en el presente acuerdo.</t>
  </si>
  <si>
    <t>Cumplir requisitos de PEV para el nombre del Ministerio.</t>
  </si>
  <si>
    <t>Cumplimiento de requisitos en el nombre del Ministerio</t>
  </si>
  <si>
    <t>Formulario de Registro ante la Secretaría Distrital de Ambiente</t>
  </si>
  <si>
    <t>art. 87, numeral 7</t>
  </si>
  <si>
    <t>Concejo de Bogotá, D. C.</t>
  </si>
  <si>
    <t>Se prohíbe colocar PEV sobre cubiertas de los edificios o adosadas a las fachadas o culatas de las mismas</t>
  </si>
  <si>
    <t>Decreto 189 de 2011</t>
  </si>
  <si>
    <t>art. 5, numeral 1</t>
  </si>
  <si>
    <t xml:space="preserve">Se deben aplicar las normas vigentes sobre PEV y genera el registro de la misma. </t>
  </si>
  <si>
    <t>Decreto 506 de 2003</t>
  </si>
  <si>
    <t>arts. 2, 4, 8</t>
  </si>
  <si>
    <t>Los avisos no podrán exceder el 30% del área de la respectiva fachada. No se permiten avisos volados o salientes de la fachada, en materiales reflectivos, adosados o suspendidos en antepechos superiores al segundo piso, o pintados en ventanas o puertas.</t>
  </si>
  <si>
    <t>Ley 140 de 1994</t>
  </si>
  <si>
    <t>arts. 1, 3, 4, 7, 9, 11</t>
  </si>
  <si>
    <t xml:space="preserve">Se establecen las  básicas de la publicidad exterior visual a nivel nacional (vallas, avisos y pendones). Se prohíbe colocar PEV en espacio público y se establecen distancias mínimas en el caso de vallas contiguas. Se debe generar mantenimiento a la respectiva PEV que no evidencie deterioro. La PEV no podrá contener mensajes que generen competencia desleal, ni atenten contra la moral, las leyes, generen confusión. Se debe realizar su registro dentro de los 3 días siguientes a su colocación ante la autoridad municipal </t>
  </si>
  <si>
    <t>Resolución 931 de 2008</t>
  </si>
  <si>
    <t>arts. 2, 3, 5, 6, 7, 12</t>
  </si>
  <si>
    <t xml:space="preserve">Se debe realizar el registro de la PEV de todo establecimiento. En el caso de los avisos tendrá vigencia el registro de 4 años </t>
  </si>
  <si>
    <t>Contar con Registro de Publicidad Exterior Visual (PEV) ante la SDA</t>
  </si>
  <si>
    <t>Realizar el trámite de registro de PEV ante la SDA</t>
  </si>
  <si>
    <t>Formulario de Registro ante la Secretaría Distrital de Ambiente
Respuesta de la Secretaría Distrital del Ambiente del registro de Publicidad Exterior Visual del</t>
  </si>
  <si>
    <t>Consumo de Productos Químicos</t>
  </si>
  <si>
    <t>Decreto 1630 de 2021</t>
  </si>
  <si>
    <t xml:space="preserve">
Artículo 2.2.7B.1.3.4</t>
  </si>
  <si>
    <t xml:space="preserve">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 </t>
  </si>
  <si>
    <t>Artículo 2.2.7B.1.3.4 De las obligaciones del usuario. El usuario de sustancias químicas de uso industrial deberá́ sujetarse a lo que establezcan los programas de reducción y manejo del riesgo para el ambiente o para la salud definidos por el importador o fabricante en los casos que aplique, para lo cual cumplirá́ con las siguientes obligaciones:
1. Verificar que las sustancias químicas estén etiquetadas de acuerdo con el Sistema Globalmente Armonizado de Clasificación y Etiquetado de Productos Químicos (SGA) y que cuenten con su respectiva Ficha de Datos de Seguridad (FDS), conforme con lo dispuesto en el Decreto 1496 de 2018 o las normas que lo modifiquen o sustituyan.
2. Informar al fabricante o importador, sobre los nuevos usos a que se destine la Sustancia Química y que no se encuentren relacionados en el Inventario.
3. Solicitar al importador o fabricante de las sustancias químicas de uso industrial que requieran programas de reducción y manejo del riesgo para el ambiente o para la salud, la información adicional que considere pertinente para implementar las acciones que les correspondan en dicho programa.
4. Realizar las acciones que les correspondan en los programas de reducción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químicas de uso industrial, los programas de reducción y manejo del riesgo para el ambiente o para la salud o en el caso de encontrar inconsistencias en la información disponible.</t>
  </si>
  <si>
    <t>Exigir a las empresas contratistas las Fichas de Datos de Seguridad (FDS) y el etiquetado correcto de los productos químicos que utilicen.
Supervisar el etiquetado de las sustancias químicas utilizadas por las empresas contratistas y los servidores del Ministerio</t>
  </si>
  <si>
    <t>G-A-ATH-19 Programa de Riesgo Químico
F-E-SIG-53  Inspección de Almacenamiento de Sustancias Químicas. 
Criterios ambientales exigidos en contratos.</t>
  </si>
  <si>
    <t>Grupo de Gestión y Desempeño Institucional.
Grupo de Servicios Administrativos.
Grupo de Talento Humano.</t>
  </si>
  <si>
    <t>Resolución 773 de 2021</t>
  </si>
  <si>
    <t>art 1,2 y 21</t>
  </si>
  <si>
    <t>Ministerio de Salud y Protección Social y 
Ministerio de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</si>
  <si>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</si>
  <si>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21.2 Mantener un inventario actualizado de todos los productos químicos utilizados y sus peligros de acuerdo con el SGA.
21.4 Gestionar que todos los productos químicos que ingresen al lugar de trabajo cuenten con etiquetas y FDS de acuerdo con lo establecido en la presente resolución.
21.7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21.8 Contar con los elementos necesarios para la atención de emergencias con los productos químicos peligrosos.
21.9 Contar con las FDS de todos los productos químicos que se manejen en los lugares de trabajo y garantizar que los trabajadores puedan acceder a su consulta en cualquier momento.</t>
  </si>
  <si>
    <t>Exigir a las empresas contratistas las Fichas de Datos de Seguridad (FDS) y el etiquetado correcto de los productos químicos que utilicen.
Impartir capacitación a los contratistas del Ministerio que realizan actividades de mantenimiento y adecuaciones.</t>
  </si>
  <si>
    <t>Inventario de las sustancias químicas utilizadas en mantenimiento y cuarto de almacenamiento de personal de aseo.
Se ha hecho inspección al cuarto de almacenamiento de productos químicos de aseo evidenciando el cumplimiento de las etiquetas según el SGA. 
Se han realizado capacitaciones en el periodo de mayo a agosto personal de mantenimiento y servicios generales. 
Se cuenta con los kits antiderrames.
Se cuenta con las FDS en los lugares de trabajo.
Criterios ambientales exigidos a las empresas contratistas.
Listas de asistencia de las capacitaciones impartidas.</t>
  </si>
  <si>
    <t>Decreto 1496 de 2018</t>
  </si>
  <si>
    <t>art. 7, 8, 9, 10, 14 y 17</t>
  </si>
  <si>
    <t>Ministerio de Trabajo</t>
  </si>
  <si>
    <t>Por el cual se adopta el Sistema Globalmente Armonizado de Clasificación y Etiquetado de Productos Químicos y se dictan otras disposiciones en materia de seguridad química.</t>
  </si>
  <si>
    <t>Conocer las disposiciones de etiquetado de productos químicos.</t>
  </si>
  <si>
    <t>Exigir a las empresas contratistas las Fichas de Datos de Seguridad (FDS) y el etiquetado correcto de los productos químicos que utilicen</t>
  </si>
  <si>
    <t>Criterios ambientales exigidos a las empresas contratistas.</t>
  </si>
  <si>
    <t>Grupo de Servicios Administrativos
Grupo de Gestión y Desempeño Institucional</t>
  </si>
  <si>
    <t>Requisitos Generales</t>
  </si>
  <si>
    <t>Gestión de Emergencias</t>
  </si>
  <si>
    <t>Acuerdo 341 de 2008</t>
  </si>
  <si>
    <t>Por el cual se adiciona el Acuerdo No. 30 de 2001 y se establece la realización de un simulacro de actuación en caso de un evento de calamidad pública de gran magnitud con la participación de todos los habitantes de la ciudad.</t>
  </si>
  <si>
    <t>Informe de simulacro</t>
  </si>
  <si>
    <t xml:space="preserve">Administración del Talento Humano </t>
  </si>
  <si>
    <t>Almacenamiento de combustibles</t>
  </si>
  <si>
    <t>Decreto - Ley 2811 de 1974</t>
  </si>
  <si>
    <t>Acciones de prevención ante emergencias que puedan generar impactos ambientales significativos</t>
  </si>
  <si>
    <t>En accidentes acaecidos o que previsiblemente puedan sobrevenir, que causen deterioro ambiental, o de otros hechos ambientales que constituyan peligro colectivo, se tomarán las medidas de emergencia para contrarrestar el peligro.</t>
  </si>
  <si>
    <t>La entidad cuenta con plan de emergencias G-A-ATH-03, ajustado con las emergencias Ambientales.</t>
  </si>
  <si>
    <t xml:space="preserve">Administración del Talento Humano
Grupo de Servicios Administrativos </t>
  </si>
  <si>
    <t>Almacenamiento de Sustancias Químicas</t>
  </si>
  <si>
    <t>Decreto 1973 de 1995</t>
  </si>
  <si>
    <t xml:space="preserve">art. 6, 7, 8, 9, 10, 11, 12, 13, 14, 15, 17 </t>
  </si>
  <si>
    <t>Ministerio de Relaciones Exteriores</t>
  </si>
  <si>
    <t>Seguridad en la utilización de los productos químicos en el trabajo.
Los productos químicos deben ser clasificados, etiquetados y marcados adecuadamente por parte del proveedor.
Se debe contar con las hojas de seguridad de las sustancias químicas que las suministran los proveedores.
Las sustancias químicas deben ser identificadas (aplica para la transferencia a otros envases).
Se debe evaluar y aplicar controles frente a la exposición de las personas que manipulan sustancias químicas.
Se deben evaluar los riesgos de la utilización de sustancias químicas y aplicar los controles operacionales adecuados.
Los residuos químicos (y sus envases) deben disponerse de manera segura y amigable con el medio ambiente.
Se debe suministrar capacitación acerca del manejo de las sustancias químicas.</t>
  </si>
  <si>
    <t>Contar con la información de los productos químicos y evidenciar medida de contención apropiada, así como las capacitaciones a los trabajadores y garantizar dentro del plan de manejo de residuos la disposición final de éstos.
Verificar entre otros ítems fichas de datos de seguridad en idioma español y su localización, medidas de contención para derrames, capacitación de los trabajadores. Revisar re-envases con plena identificación</t>
  </si>
  <si>
    <t>Criterios ambientales en contratos
Supervisión contractual a contratistas (Almacenamiento de sustancias químicas, elementos de protección personal, identificación, ficha de datos de seguridad, disposición final, capacitación a personal.)</t>
  </si>
  <si>
    <t>Contratos (precontractual)
Grupos de servicios administrativos.
Grupo de Talento Humano.</t>
  </si>
  <si>
    <t>Resolución 2400 de 1979</t>
  </si>
  <si>
    <t>art. 164</t>
  </si>
  <si>
    <t>Ministerio de trabajo y seguridad social</t>
  </si>
  <si>
    <t>Los recipientes  que contengan Sustancias Peligrosas estarán pintados, marcados o provistos de etiquetas de manera característica , para que sean fácilmente identificables y acompañado de instrucciones que indiquen como debe manipularse el contenido y precauciones que se deben tomar para evitar los riesgos por inhalación, contacto o ingestión o en caso de intoxicación, el antídoto especifico para la sustancia venenosa</t>
  </si>
  <si>
    <t>Implementar las medidas enunciadas en la norma referentes al almacenamiento y etiquetado de productos químicos.</t>
  </si>
  <si>
    <t>F-E-SIG-53  Inspección de Almacenamiento de Sustancias Químicas. 
Criterios ambientales en contratos
Supervisión contractual a contratistas (Almacenamiento de sustancias químicas, elementos de protección personal, identificación, ficha de datos de seguridad, disposición final, capacitación a personal.)</t>
  </si>
  <si>
    <t>Grupos de servicios administrativos.</t>
  </si>
  <si>
    <t>Consumo de Detergentes</t>
  </si>
  <si>
    <t>Resoluciones 689 de 2016</t>
  </si>
  <si>
    <t>art. 5 y 6</t>
  </si>
  <si>
    <t>Ministerio de Salud y Protección Social y Ministerio de Ambiente y Desarrollo Sostenible.</t>
  </si>
  <si>
    <t xml:space="preserve">Limite máximo de contenido de fósforo será de 0,65% (equivalente a 1,5% de pentóxido de fósforo). 
Deberán contener agentes tensoactivos que cumplan con el porcentaje mínimo de biodegradabilidad aerobia final, conforme a los métodos 301 y 310 de la Organización para la Cooperación y el Desarrollo Económicos (OCDE) o sus equivalentes en la Unión Europea (UE) o en las normas ISO o en las normas de la Agencia de Protección Ambiental de los Estados Unidos (US-EPA).  </t>
  </si>
  <si>
    <t>Verificar en compras ficha técnica de los detergentes con proveedores</t>
  </si>
  <si>
    <t>Criterios ambientales.
Supervisión a contratista.</t>
  </si>
  <si>
    <t>Contratos
Grupos de servicios administrativos.</t>
  </si>
  <si>
    <t>Ley 55 de 1993</t>
  </si>
  <si>
    <t xml:space="preserve">arts. 7, 8, 9, 10, 11, 15 </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</si>
  <si>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Proporcionarle a los empleados que utilicen productos químicos, la ficha de seguridad del producto.
Establece criterios para el manejo seguro de productos químicos en el trabajo
Los empleadores deben informar y formar acerca del manejo adecuado y de la exposición a los productos químicos y utilizar las fichas de seguridad de los productos</t>
  </si>
  <si>
    <t xml:space="preserve">Verificar entre otros ítems fichas de datos de seguridad en idioma español y su localización, etiquetado de envases,  medidas de contención para derrames, capacitación de los trabajadores. 
</t>
  </si>
  <si>
    <t xml:space="preserve">Capacitación al personal </t>
  </si>
  <si>
    <t>G-A-ATH-19 Programa de Riesgo Químico
F-E-SIG-53  Inspección de Almacenamiento de Sustancias Químicas. 
Criterios ambientales en contratos
Supervisión contractual a contratistas (Almacenamiento de sustancias químicas, elementos de protección personal, identificación, ficha de datos de seguridad, disposición final, capacitación a personal.)</t>
  </si>
  <si>
    <t xml:space="preserve">Grupos de servicios administrativos.
Grupo de Talento Humano.
Grupo de Gestión y Desempeño Institucional. </t>
  </si>
  <si>
    <t>Resolución 301 de 2008</t>
  </si>
  <si>
    <t>Prohíbe el uso de CFC's en medicamentos y elementos de aseo</t>
  </si>
  <si>
    <t>Verificar en compras ficha técnica de los productos de aseo, con proveedores</t>
  </si>
  <si>
    <t>Criterios ambientales Precontractual
Supervisión contractual a contratistas (Almacenamiento de sustancias químicas, elementos de protección personal, identificación, fichas de datos de seguridad, disposición final, capacitación a personal.)</t>
  </si>
  <si>
    <t>Contratos (precontractual)
Grupos de servicios administrativos.</t>
  </si>
  <si>
    <t>Derrames</t>
  </si>
  <si>
    <t>Decreto 1868 de 2021</t>
  </si>
  <si>
    <t xml:space="preserve">Por el cual se adopta el Plan Nacional de Contingencias frente  pérdida de contención de hidrocarburos y oras sustancias peligrosas y se adiciona el Capítulo 7 al Título 1 de la Parte 3 del Libro 2 del Decreto 1081 de 2015, Decreto Reglamentario del Sector Presidencia de la República </t>
  </si>
  <si>
    <t>Se debe aplicar los criterios de almacenamiento de combustibles líquidos. Se debe garantizar que se cuente con dique de contención cuya capacidad debe ser del 110% y adoptar la identificación respectiva. Se debe contar con el plan de contingencia para el caso de derrames.</t>
  </si>
  <si>
    <t>Dique de contencion</t>
  </si>
  <si>
    <t>Pan de emergencias - PON de derrames</t>
  </si>
  <si>
    <t xml:space="preserve">Grupos de servicios administrativos.
Grupo de Talento Humano. </t>
  </si>
  <si>
    <t>Otros Requisitos</t>
  </si>
  <si>
    <t>Gestión Ambiental</t>
  </si>
  <si>
    <t>Resolución 803 de 2024</t>
  </si>
  <si>
    <t>art. 25</t>
  </si>
  <si>
    <t>Ministerio de Ambiente y Desarrollo Sostenible.</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</si>
  <si>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</si>
  <si>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 xml:space="preserve">En el marco de las compras publicas sostenibles establecer la prohibición de los plásticos de un solo uso de acuerdo con la normatividad vigente. </t>
  </si>
  <si>
    <t xml:space="preserve">Cunado se establezcan adquisición de bienes o servicios, realizar la validación desde el equipo institucional de compras sostenibles los criterios ambientales con la prohibición de plásticos de un solo uso cuando aplique. </t>
  </si>
  <si>
    <t xml:space="preserve">Criterios Ambientales en procesos de contratación. </t>
  </si>
  <si>
    <t>Equipo institucional de compras sostenibles.
Grupo de Contratos.</t>
  </si>
  <si>
    <t>Decreto 199 de 2024</t>
  </si>
  <si>
    <t>art 22</t>
  </si>
  <si>
    <t xml:space="preserve">Presidencia de la Republica </t>
  </si>
  <si>
    <t>Por el cual se establece el Plan de Austeridad del Gasto 2024 para los órganos que hacen parte del Presupuesto General de la Nación.</t>
  </si>
  <si>
    <t xml:space="preserve">Sostenibilidad ambiental. Las entidades procurarán adoptar las siguientes acciones medioambientales y de ahorro:
a) Implementar sistemas de reciclaje de aguas, aprovechamiento de aguas lluvias e instalación de ahorradores;
b) Fomentar una cultura de uso racional y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</si>
  <si>
    <t xml:space="preserve">Programas de uso eficiente de agua, de uso racional de energía, de ahorro de papel, de movilidad sostenible. </t>
  </si>
  <si>
    <t>Actividades de los programas ambientales.</t>
  </si>
  <si>
    <t xml:space="preserve">Grupo de Servicios Administrativos.
Oficina de Tecnologías de la Información y la Comunicación.
Grupo de Gestión y Desempeño Institucional.
Grupo de Talento Humano. </t>
  </si>
  <si>
    <t xml:space="preserve">Suelo, agua </t>
  </si>
  <si>
    <t>Ley 2232 de 2022</t>
  </si>
  <si>
    <t>art. 13</t>
  </si>
  <si>
    <t xml:space="preserve">Congreso de la República. </t>
  </si>
  <si>
    <t xml:space="preserve">Prohibición institucional del uso de elementos y/o producto elaborado y/o que contengan plástico de un solo uso y fomento a las compras públicas de producto sustitutos.
Se prohíbe, en todas las entidades públicas, la suscripción de contratos para el suministro de plásticos de un solo uso o de productos empacados y/o envasados en ellos. </t>
  </si>
  <si>
    <t>ESTRATEGIA DE COMUNICACIÓN Y SENSIBILIZACIÓN AMBIENTAL EN LAS ENTIDADES PÚBLICAS. Todas las entidades del Estado, deberán realizar campañas de difusión y concientización sobre el consumo responsable del plástico y la promoción del plástico reutilizable al interior de las instituciones.</t>
  </si>
  <si>
    <t>Desarrollo de la estrategia de comunicaciones y sensibilizaciones.</t>
  </si>
  <si>
    <t>Estrategia de comunicaciones SOMOSIG</t>
  </si>
  <si>
    <t>G-E-SIG-04 Guía de buenas practicas ambientales.</t>
  </si>
  <si>
    <t>Grupo de Gestión y Desempeño Institucional
Grupo de Comunicaciones.</t>
  </si>
  <si>
    <t>Directiva Presidencial 08 de 17 de septiembre de 2022</t>
  </si>
  <si>
    <t>N° 2.3
N° 2.7</t>
  </si>
  <si>
    <t>La presente directiva imparte medidas para fortalecer la racionalización, la probidad y la eficiencia del gasto público, en desarrollo de los principios que rigen la función pública, consagrados en el artículo 209 de la Constitución Política.
Estas medidas debería ser aplicadas en consonancia con lo que dispongan la normativa vigente aplicable.</t>
  </si>
  <si>
    <t>2.3 Cuando sea estrictamente necesario, para cumplir con la misionalidad, adquirir o arrendar vehículos para el servicio de los funcionarios de las entidades públicas, se avanzará en la transición energética en todos los casos en que sea posible, reemplazando los vehículos que funcionen con combustibles fósiles por vehículos eléctricos, o vehículos que funcionen con otras fuentes alternativas de energía.
2.7 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</si>
  <si>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Programas Ambentales</t>
  </si>
  <si>
    <t>Programas del Sistema de Gestión Ambiental</t>
  </si>
  <si>
    <t>NTC-ISO 14001:2015</t>
  </si>
  <si>
    <t>Todos los requisitos</t>
  </si>
  <si>
    <t>ISO ICONTEC</t>
  </si>
  <si>
    <t xml:space="preserve">Esta Norma Internacional especifica los requisitos para un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t>
  </si>
  <si>
    <t>Implementar, mantener y mejorar el sistema de gestión ambiental del Ministerio, dando cumplimiento a los Requisitos 4 al 10 de la norma NTC-ISO 14001:2015.</t>
  </si>
  <si>
    <t>Implementación del SGA en el marco del Sistema Integrado de Gestión</t>
  </si>
  <si>
    <t>Información documentada del SGA implementado de acuerdo con los requisitos de NTC ISO 14001:2015.</t>
  </si>
  <si>
    <t>Parque automotor del Ministerio</t>
  </si>
  <si>
    <t>Ley 1964 de 2019</t>
  </si>
  <si>
    <t xml:space="preserve">Adquisición de vehículos de cero o bajas emisiones en cumplimiento de la Ley 1964 de 2019, artículo 8, Iniciativa pública de uso de vehículos eléctricos. Dentro de los seis (6) años a la entrada en vigencia de la presente ley, el Gobierno nacional en su conjunto, los municipios de categoría 1 y Especial exceptuando: los de Tumaco y Buenaventura y los prestadores del servicio público de transporte deberán cumplir con una cuota mínima del treinta (30) por ciento de vehículos eléctricos en los vehículos que anualmente sean comprados o contratados para su uso, teniendo en cuenta las necesidades de cada entidad para el caso del Gobierno nacional y la infraestructura con que cuenten. </t>
  </si>
  <si>
    <t>Planificar las acciones necesarias para asegurar que mínimo el treinta (30) por ciento de vehículos eléctricos en los vehículos que anualmente sean comprados o contratados para su uso por el Ministerio sean de cero o bajas emisiones.</t>
  </si>
  <si>
    <t>Plan de adquisiciones</t>
  </si>
  <si>
    <t xml:space="preserve">Se cuenta con 5 vehículos eléctricos: 2 marca Renault (autonomía 100 km) y 3 marca BYD E2 (autonomía 300 y 400 km) </t>
  </si>
  <si>
    <t>Consumo de Papel</t>
  </si>
  <si>
    <t>Directiva presidencial 04/2012</t>
  </si>
  <si>
    <t>Numerales del 1-11</t>
  </si>
  <si>
    <t>Las entidades de la administración pública, deberán identificar y aplicar buenas prácticas para el consumo del papel</t>
  </si>
  <si>
    <t xml:space="preserve">Las publicaciones de toda entidad deberán hacerse espacio web. </t>
  </si>
  <si>
    <t>Programa de Uso Eficiente de Papel</t>
  </si>
  <si>
    <t>Programa de Ahorro de Papel
Indicadores de consumo de papel.</t>
  </si>
  <si>
    <t xml:space="preserve">Servicios públicos </t>
  </si>
  <si>
    <t>Ley 142 de 1994</t>
  </si>
  <si>
    <t>art. 12, 128</t>
  </si>
  <si>
    <t>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
Contrato de servicios públicos. Es un contrato uniforme, consensual, en virtud del cual una empresa de servicios públicos los presta a un usuario a cambio de un precio en dinero, de acuerdo a estipulaciones que han sido definidas por ella para ofrecerlas a muchos usuarios no determinados.</t>
  </si>
  <si>
    <t>Apropiación de recursos económicos para garantizar el pago de servicios públicos y por ende las condiciones de saneamiento básico en las instalaciones de funcionamiento del Ministerio de Ambiente y Desarrollo Sostenible.</t>
  </si>
  <si>
    <t>Programa Anual Mensualizado de Caja (PAC) - Programación de pago de servicios públicos.</t>
  </si>
  <si>
    <t xml:space="preserve">Certificado de Disponibilidad Presupuestal - CDP de servicios públicos. </t>
  </si>
  <si>
    <t xml:space="preserve">Grupo de Servicios Administrativos. </t>
  </si>
  <si>
    <t>Cobros de los servicios de valuación y seguimiento ambiental.</t>
  </si>
  <si>
    <t>Resolución 3034 de 2023</t>
  </si>
  <si>
    <t>Por la cual se fija el procedimiento de cobro de los servicios de evaluación y seguimiento ambiental</t>
  </si>
  <si>
    <t>Forestal</t>
  </si>
  <si>
    <t>Resolución 3158 de 2021</t>
  </si>
  <si>
    <t>Por la cual se actualizan e incluyen nuevos factores para el cálculo de la compensación por aprovechamiento forestal de árboles aislados en el perímetro urbano de la ciudad de Bogotá D.C. y se adoptan otras determinaciones</t>
  </si>
  <si>
    <t xml:space="preserve">La norma aplica en caso de que se requiera realizar tala de individuos arboreos, para establecer la compensación. </t>
  </si>
  <si>
    <t>Tramite ante la autoridad ambiental.</t>
  </si>
  <si>
    <t>Informativa</t>
  </si>
  <si>
    <t>Ley 1444 de 2011</t>
  </si>
  <si>
    <t>art. 11, 12, 13</t>
  </si>
  <si>
    <t xml:space="preserve">Se otorgan facultades al Poder Ejecutivo para reorganizar la estructura del Estado. Entre otros ítems el actual Ministerio de Ambiente, Vivienda y Desarrollo Territorial será dividido en dos entidades: Para el interés ambiental el nuevo Ministerio se denominará de Ambiente y Desarrollo Sostenible. En el caso de vivienda se denominará Ministerio de Vivienda, Ciudad y Territorio   </t>
  </si>
  <si>
    <t xml:space="preserve">La norma es informativa.
</t>
  </si>
  <si>
    <t>Ley 1450 de 2011</t>
  </si>
  <si>
    <t>arts. 215 y 226</t>
  </si>
  <si>
    <t>Congreso del la República</t>
  </si>
  <si>
    <t>La norma es informativa</t>
  </si>
  <si>
    <t>Resolución 6680 de 2011</t>
  </si>
  <si>
    <t>Se generan criterios de promoción y oferta y a la vez de financiamiento de servicios eco sistémicos y ambientales, los cuales deberá promover el Distrito Capital para que participen las empresas e instituciones que cumplan los pliegos respectivos</t>
  </si>
  <si>
    <t>No aplica. Si a futuro se inicia la generación de ofertas y la organización puede estar interesada dentro de su objeto social, podrá solicitar la información respectiva en la entidad oferente del Distrito</t>
  </si>
  <si>
    <t>Ley 1583 de 2012</t>
  </si>
  <si>
    <t>Adopta la Resolución de las Naciones Unidas ONU A/RES. 65/309 la cual se titula La felicidad: Hacia un enfoque holístico para el desarrollo. El Estado debe implementar políticas públicas tendientes a un desarrollo dirigido hacia la felicidad y el bienestar.</t>
  </si>
  <si>
    <t>La norma es de implementación para el Estado Colombiano</t>
  </si>
  <si>
    <t>Sanciones</t>
  </si>
  <si>
    <t>Ley 2387 de 2024</t>
  </si>
  <si>
    <t>Por medio del cual se modifica el procedimeinto sancionatorio ambiental, Ley 1333 de 2009, con el propósito de otorgar herramientas efectivas para prevenir y sanconar a los infractores y se disctan otras disposicones.</t>
  </si>
  <si>
    <t>La norma sólo es de información. Modifica el procedimiento sancionatorio ambiental. Aplicaría únicamente en el evento de que la autoridad ambiental iniciara a la organización un procedimiento por violación a la normatividad ambienta.</t>
  </si>
  <si>
    <t>Decreto 1076 de 2015 Título 10 Sección 1</t>
  </si>
  <si>
    <t>Establece los criterios para la imposición de las sanciones consagradas en la Ley 1333 de 2009</t>
  </si>
  <si>
    <t>La norma regula entre otros ítems el tipo de sanciones a saber: multas diarias hasta por 5000 smmlv, cierre temporal o definitivo del establecimiento, edificación o servicio, demolición de obra, revocatoria o caducidad de la licencia ambienta, de la autorización, de la concesión, del registro o del permiso; decomisos, restitución y trabajo comunitario. Se establecen circunstancias agravantes y atenuantes. La norma debe identificarse como informativa</t>
  </si>
  <si>
    <t>Ley 1333 de 2009 (Modificado por la ley 2387 de 2024)</t>
  </si>
  <si>
    <t>Regula el procedimiento sancionatorio ambiental. La norma presume la culpa o el dolo del infractor y establece una caducidad de la acción sancionatoria de 20 años</t>
  </si>
  <si>
    <t xml:space="preserve">La norma sólo es de información. Aplicaría únicamente en el evento de que la autoridad ambiental iniciara a la organización un procedimiento por violación a la normatividad ambienta.l </t>
  </si>
  <si>
    <t>Ley 1453 de 2011</t>
  </si>
  <si>
    <t>art. 34, 35</t>
  </si>
  <si>
    <t>Modifica el Código Penal. Se instauran las siguientes conductas punibles referidas al medio ambiente y los recursos naturales:
Ilícito aprovechamiento de recursos naturales renovables, violación de fronteras para la explotación o aprovechamiento de recursos naturales, manejo y uso ilícito de organismos, microorganismos y elementos genéticamente modificados, manejo ilícito de especies exóticas, daño en los recursos naturales, contaminación ambiental por explotación de yacimientos minero o hidrocarburo, experimentación ilegal con especies, agentes biológicos o bioquímicos, ilícita actividad de pesca, invasión de áreas de especial importancia ecológica, obstrucción de vías públicas que afecten el orden público y atenten al medio ambiente.
Es esencial el artículo 34 que establece el delito de CONTAMINACIÓN AMBIENTAL, con penas entre 55 y 112 meses el cual puede tener agravantes en los siguientes casos:
- Emisiones o vertimientos que superen el doble de lo permitido o se hayan infringido más de dos parámetros.
- Descargas en zonas protegidas.
- Realizar clandestina o engañosamente el vertido o emisión.
- Desobedecer la orden expresa de la autoridad administrativa de corrección o suspensión de la actividad ilícita.
- Ocultar o aportar información engañosa sobre aspectos ambientales.
- Adicionalmente se establecen causales de extinción de dominio entre las que se encuentran las actividades ilícitas que impliquen deterioro de la moral social, entre las que se encuentran las que atenten contra los recursos naturales y el medio ambiente.</t>
  </si>
  <si>
    <t xml:space="preserve"> La norma debe identificarse como informativa.
Es esencial con la modificación al Código Penal que se cuenta con los procedimientos y soportes que evidencien el cumplimiento de los parámetros legales vigentes. Igualmente en caso de que se genere un incumplimiento legal a algún parámetro tomar las acciones correctivas y preventivas necesarias tendientes al direccionamiento adecuado al cumplimiento legal.</t>
  </si>
  <si>
    <t>Resolución 2086 de 2010</t>
  </si>
  <si>
    <t>Se adopta la metodología para la tasación de multas</t>
  </si>
  <si>
    <t>La norma establece los criterios que la autoridad ambiental aplicará para tasar una multa, tales como beneficio ilícito, factor de temporalidad, grado de afectación ambiental y/o evaluación del riesgo, circunstancias agravantes y atenuantes, costos asociados y capacidad socioeconómica del infractor. La norma debe identificarse como informativa</t>
  </si>
  <si>
    <t>Resolución 415 de 2010</t>
  </si>
  <si>
    <t>Se reglamenta el RUIA o Registro Único de Infractores Ambientales</t>
  </si>
  <si>
    <t xml:space="preserve">La norma sólo tendría desarrollo en caso de que se imputara una sanción a la  organización y aquella quedara  ejecutoriada; en este caso se incluiría en la página pública del RUIA </t>
  </si>
  <si>
    <t>Sancionatorio Ambiental</t>
  </si>
  <si>
    <t>Resolución 761 de 2012</t>
  </si>
  <si>
    <t>Autoridad Nacional de Licencias Ambientales - ANLA</t>
  </si>
  <si>
    <t>Establece los parámetros de liquidación de gastos por práctica de pruebas solicitadas al interior del procedimiento sancionatorio ambiental</t>
  </si>
  <si>
    <t>La norma es sólo informativa. Aplicaría sólo en el caso de que la organización se encontrara inmersa en un procedimiento sancionatorio ambiental y requiera solicitud de pruebas</t>
  </si>
  <si>
    <t>Residuos</t>
  </si>
  <si>
    <t>Se modifica parcialmente la Ley 1259 de 2008. El alcance de la norma del comparendo ambiental se amplía en cuanto a las actividades de prevención en el manejo de residuos sólidos y escombros y en la protección de las personas encargadas de la actividad de reciclaje. Se establece un término perentorio a las alcaldías y concejos para que en un año reglamenten lo referente a la aplicación del comparendo ambiental. Se establece la obligación de convocar a la Mesa Nacional de Reciclaje cada 6 meses</t>
  </si>
  <si>
    <t>Se debe estar atento a la reglamentación que expidan los municipios sedes de la organización. El Distrito Capital de Bogotá ya cuenta con el Acuerdo 417 de 2009 identificado en la matriz de requisitos legales ambientales</t>
  </si>
  <si>
    <t>Tributarios</t>
  </si>
  <si>
    <t>Resolución 778 de 2012</t>
  </si>
  <si>
    <t>Se modifican los requisitos y formularios para acceder a la solicitud de certificación de exclusión del IVA para equipos y maquinaria de prevención y control de la contaminación según los artículos 424-5 y 428 del Estatuto Tributario</t>
  </si>
  <si>
    <t>La norma aplica en caso de que la organización busque acceder a la certificación de exclusión del IVA para equipos y maquinaria de control y/o prevención de la contaminación. Modifica la Resolución 978 de 2007</t>
  </si>
  <si>
    <t>Energía/ Tributario</t>
  </si>
  <si>
    <t>Resolución 779 de 2012</t>
  </si>
  <si>
    <t>Adiciona el Decreto 3172 de 2003 y Resolución 136 de 2009 en la exclusión del IVA, para equipos, elementos y maquinaria para proyectos, programas o actividades de reducción en consumo de energía y/o eficiencia energética de acuerdo a las metas del Ministerio de Ambiente y Desarrollo Sostenible</t>
  </si>
  <si>
    <t>La norma aplica para el caso la adquisición de elementos y maquinaria conforme a la norma. Verificar planificación de proyectos para reducción y/o eficiencia energética</t>
  </si>
  <si>
    <t>Acuerdo 473 de 2011</t>
  </si>
  <si>
    <t>Establece la obligación para las entidades competentes del Distrito en especial la Secretaría Distrital de Ambiente y la UAESP para implementar puntos ecológicos públicos en la ciudad para la separación de residuos</t>
  </si>
  <si>
    <t>Dado que es un tema en el control y manejo de residuos, aunque la norma no cobija directamente a la entidad se sugiere estar pendiente de sugerencias de participación voluntaria.</t>
  </si>
  <si>
    <t>Resolución 6563 de 2011</t>
  </si>
  <si>
    <t>Establece procedimientos de racionalización y mejoramiento en los trámites de arbolado urbano en Bogotá, D. C. La norma es aplicable sólo para obras de infraestructura o construcción. El Jardín Botánico podrá realizar la revisión y asesoría de los diseños paisajísticos para lo cual mediante ACTA aprobará la actividad. La vigencia será por el tiempo de la obra, lo cual facilita la actividad, y en caso de mayor tiempo en la obra se podrá realizar prórroga en un 50% más. Para el caso de las podas serán aprobadas solamente por medio de un Concepto Técnico</t>
  </si>
  <si>
    <t>La norma sólo aplica en caso de afectar arbolado urbano en obras de construcción de nuevas sedes</t>
  </si>
  <si>
    <t>Resolución 5983 de 2011</t>
  </si>
  <si>
    <t>Lista una serie de especies que en caso de que se requiera realizar algún tratamiento silvicultural sobre ellas, no se requerirá de permiso ante la Secretaría Distrital de Ambiente. Adicionalmente la norma contiene situaciones tales como el caso de especies invasoras, rebrotes de tocones de talas autorizadas, cultivos forestales en propiedad privada con fines comerciales, entre otros en que tampoco se requiere el permiso ante la autoridad ambiental. Igual situación se identifican unas especies forestales que para poda tampoco requieren el permiso para su aprovechamiento</t>
  </si>
  <si>
    <t>La norma sólo aplica en caso de que se afecte arbolado</t>
  </si>
  <si>
    <t>Resolución 201 de 2012</t>
  </si>
  <si>
    <t>Ministerio de Agricultura y Desarrollo Rural</t>
  </si>
  <si>
    <t>Se adopta el manual operativo del certificado de incentivo forestal – CIF.
 Incluye los requisitos para la presentación, elegibilidad, otorgamiento y pago de proyectos de reforestación comercial a beneficiarse por el CIF</t>
  </si>
  <si>
    <t>Por la actividad del Ministerio la norma no tiene aplicación</t>
  </si>
  <si>
    <t>Decreto 1076 de 2015 Capitulo 2 sección 23
(Decreto 1541 de 1978 )</t>
  </si>
  <si>
    <t>art. 2.2.3.2.23.3</t>
  </si>
  <si>
    <t>Se debe garantizar el cumplimiento de los estándares legales vigentes para vertimientos líquidos</t>
  </si>
  <si>
    <t>Garantizar el cumplimiento de la norma local (Resolución 3957 de 2009)</t>
  </si>
  <si>
    <t>Garantizar el cumplimiento de la  norma nacional y distrital para vertimientos.</t>
  </si>
  <si>
    <t xml:space="preserve">Resolución 3957 de 2009 </t>
  </si>
  <si>
    <t>Se establece la norma técnica para vertimientos a la red de alcantarillado público en el Distrito Capital. Deroga expresamente las Resoluciones 1074 de 1997, 1596 de 2001 y 3180 de 2008.
Aplica a todo vertimiento de aguas residuales de origen diferente al doméstico dentro del perímetro urbano de la ciudad.
Todo usuario que genere vertimientos de aguas residuales, exceptuando los vertimientos de agua residual doméstica realizados al sistema de alcantarillado público DEBE solicitar el registro de sus vertimientos ante la SDA.</t>
  </si>
  <si>
    <t>Siempre que se mantengan vertimientos únicamente domésticos la norma no aplica y no se requiere el registro</t>
  </si>
  <si>
    <t>Resolución 2659 de 2015</t>
  </si>
  <si>
    <t>art. 1 y 2</t>
  </si>
  <si>
    <t>Modifica el artículo 21 de la resolución 631 de 2015</t>
  </si>
  <si>
    <t>Mantener las condiciones de vertimientos de aguas domésticas.</t>
  </si>
  <si>
    <t>Emisiones de Ruido Ambiental</t>
  </si>
  <si>
    <t>Resolución 627 de 2006</t>
  </si>
  <si>
    <t xml:space="preserve"> art. 9, Tabla 1</t>
  </si>
  <si>
    <t xml:space="preserve">Se establecen los niveles máximos permisibles de generación de ruido ambiental.
Se debe realizar una medición de la Emisión de Ruido Ambiental cumpliendo las especificaciones técnicas que establece la norma.
Establece los estándares permisibles para ruido ambiental. Dependiendo del uso del suelo de la respectiva instalación, así como del efecto real sobre el entorno (puede ser un suelo diferente) se debe garantizar que no se superen los decibeles (A) establecidos en la norma para cada caso </t>
  </si>
  <si>
    <t xml:space="preserve">Para la sede administrativa en Bogotá, es ineficiente realizar una medición de ruido ambiental ya que se trata de una copropiedad. Para proyectos es necesario adelantar la respectiva medición y control  </t>
  </si>
  <si>
    <t>Comunicaciones</t>
  </si>
  <si>
    <t>Resolución 1590 de 2012</t>
  </si>
  <si>
    <t>Ministerio de Ambiente y Desarrollo sostenible</t>
  </si>
  <si>
    <t>Se reglamenta el trámite que internamente debe desarrollarse frente a derechos de petición, al igual que quejas y reclamos.</t>
  </si>
  <si>
    <t>En caso de que se presente un derecho de petición, queja o reclamo ante el Ministerio de Ambiente y Desarrollo Sostenible la entidad dará curso al mismo acorde con el procedimiento de la norma.</t>
  </si>
  <si>
    <t>MINERÍA</t>
  </si>
  <si>
    <t>Resolución 1978 de 2012</t>
  </si>
  <si>
    <t>El Ministerio establece para la Autoridad Nacional de Licencias  Ambientales – ANLA el  sobre información de licencias ambientales y planes de manejo mineros y dará datos de minería ilegal a la Policía Nacional</t>
  </si>
  <si>
    <t xml:space="preserve">La norma no aplica a la organización </t>
  </si>
  <si>
    <t>FAUNA</t>
  </si>
  <si>
    <t>Resolución 360 de 2012</t>
  </si>
  <si>
    <t>Se establecen las cuotas globales de pesca para aprovechamiento durante el año de 2013</t>
  </si>
  <si>
    <t>Resolución 87 de 2013</t>
  </si>
  <si>
    <t xml:space="preserve">Autoridad Nacional de Acuicultura y Pesca - AUNAP </t>
  </si>
  <si>
    <t>Se establece el programa de observadores pesqueros de Colombia para recopilar información técnica y científica sobre capturas objeto e incidentales de las pesqueras del país.</t>
  </si>
  <si>
    <t>SUELO</t>
  </si>
  <si>
    <t>Ley 1617 de 2013</t>
  </si>
  <si>
    <t>Establece el régimen de los distritos especiales. Podrán generarse autoridades ambientales en el caso de la creación de los distritos especiales, similares a las actualmente vigentes de Cartagena, Santa Marta y Barranquilla</t>
  </si>
  <si>
    <t>Resolución 1297 de 2010</t>
  </si>
  <si>
    <t>art. 8</t>
  </si>
  <si>
    <t>Energía</t>
  </si>
  <si>
    <t>Cumplimiento de Requisitos Legales Ambientales y Otros</t>
  </si>
  <si>
    <t xml:space="preserve">06 de agosto de 2024			</t>
  </si>
  <si>
    <t>Recurso</t>
  </si>
  <si>
    <t>No. Requisitos</t>
  </si>
  <si>
    <t>Total de requisitos aplicables</t>
  </si>
  <si>
    <t>Requisitos Cumple</t>
  </si>
  <si>
    <t>Requisitos No Cumple</t>
  </si>
  <si>
    <t>Cumplimiento</t>
  </si>
  <si>
    <t>Residuos y suelo</t>
  </si>
  <si>
    <t>Emergencias y SQ</t>
  </si>
  <si>
    <t>Generales</t>
  </si>
  <si>
    <t>Cumplimiento total</t>
  </si>
  <si>
    <t>Control de cambios</t>
  </si>
  <si>
    <t>Versión</t>
  </si>
  <si>
    <t xml:space="preserve">Norma </t>
  </si>
  <si>
    <t>Resumen</t>
  </si>
  <si>
    <t>Adopción / eliminación</t>
  </si>
  <si>
    <t>Ley 2407 de 2024 (5 de agosto)</t>
  </si>
  <si>
    <t>Adopción</t>
  </si>
  <si>
    <t>Resolución 16 de 2024 (17 de enero)</t>
  </si>
  <si>
    <t>Resolución 839 de 2023</t>
  </si>
  <si>
    <t>Directiva presidencial 01 de 17/04/2024</t>
  </si>
  <si>
    <t xml:space="preserve">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t>
  </si>
  <si>
    <t>Adopción / Informativa</t>
  </si>
  <si>
    <t xml:space="preserve">Decreto 507 de 2023 </t>
  </si>
  <si>
    <t>Se debe controlar el manejo y disposición final de escombros</t>
  </si>
  <si>
    <t>Eliminada
(Derogada por Decreto 507 de 2023)</t>
  </si>
  <si>
    <t>Resolución 2238 DE 2023</t>
  </si>
  <si>
    <t xml:space="preserve">Resolución 1188 de 2003 </t>
  </si>
  <si>
    <t>Por la cual se adopta el manual de normas y procedimientos para la gestión de aceites usados en el Distrito Capita.</t>
  </si>
  <si>
    <t>Eliminada
(Derogada por Resolución 2283 de 2023)</t>
  </si>
  <si>
    <t>Resolución 692 de 2022
29/04/2022</t>
  </si>
  <si>
    <t>Por medio de la cual se adopta el protocolo general de bioseguridad.</t>
  </si>
  <si>
    <t>Eliminada
(No Aplica porque se eliminó lo relacionado con el manejo de residuos.
Deroga la Resolución 350 de 2022).</t>
  </si>
  <si>
    <t>Resolución 762 de 2022 18/07/2022</t>
  </si>
  <si>
    <t>Por la cual se reglamentan los límites máximos permisibles de emisión de contaminantes que deberán cumplir las fuentes móviles terrestres, se reglamentan los artículos 2.2.5.1.6.1, 2.2.5.1.8.2 y 2.2.5.1.8.3 del Decreto 1076 de 2015 y se adoptan otras disposiciones</t>
  </si>
  <si>
    <t>Resolución 634 de 2022 17/06/2022</t>
  </si>
  <si>
    <t>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</si>
  <si>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Resolución 932 de 2015</t>
  </si>
  <si>
    <t>Por la cual se Modifica y Adiciona la Resolución 1115 de 2012. En relación con los residuos de construcción y demolición.</t>
  </si>
  <si>
    <t>Eliminado 
(Derogado por Decreto 507 de 2023  )</t>
  </si>
  <si>
    <t>Resolución  5589 de 2011</t>
  </si>
  <si>
    <t>Eliminado 
(Derogado por resolución 3034de 2023  )</t>
  </si>
  <si>
    <t>Resolución 7132 DE 2011</t>
  </si>
  <si>
    <t>Por la cual se establece la compensación por aprovechamiento de arbolado urbano y jardinería en jurisdicción de la Secretaría Distrital de Ambiente.</t>
  </si>
  <si>
    <t>Eliminado 
(Derogado por resución 3158 de 2021  )</t>
  </si>
  <si>
    <t>Resolución 1512 de 2010</t>
  </si>
  <si>
    <t xml:space="preserve">Por la cual establece los sitemas de recolección selectiva y gestión ambiental de residuos de computadores y/o periféricos y se adoptan otras disposiciones. </t>
  </si>
  <si>
    <t>Eliminado 
(Derogado por resolución 851 de 2022 )</t>
  </si>
  <si>
    <t>Resolución 1511 de 2010</t>
  </si>
  <si>
    <t>Por la cual se establecen los Sistemas de Recolección Selectiva y Gestión Ambiental de Residuos de Bombillas y se adoptan otras disposiciones.</t>
  </si>
  <si>
    <t>Resolución 171 de 2013 22/02/2013</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</si>
  <si>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</si>
  <si>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Eliminado 
(Derogado)</t>
  </si>
  <si>
    <t>Por la cual se establecen los Sistemas de Recolección Selectiva y Gestión Ambiental de Residuos de Pilas y/o Acumuladores y se adoptan otras disposiciones.</t>
  </si>
  <si>
    <t>Eliminada
(Derogada por el artículo 24 de la Resolución 851 de 2022)</t>
  </si>
  <si>
    <t>Acuerdo 01 de 1998</t>
  </si>
  <si>
    <t>Por el cual se Reglamenta la Publicidad Exterior Visual en el Distrito Capital de Santa Fe de Bogotá</t>
  </si>
  <si>
    <t>Elimina 
(Compilado por el Decreto Distrital 959 de 2000 , Modificado por el Acuerdo 12 de 2000 , Reglamentado por el Decreto Distrital 506 de 2003)</t>
  </si>
  <si>
    <t xml:space="preserve">“Por la cual se adopta el reglamento técnico que establece los límites máximos de 
fósforo y la biodegradabilidad de los tensoactivos presentes en detergentes y jabones, 
y se dictan otras disposiciones” </t>
  </si>
  <si>
    <t>Adopta</t>
  </si>
  <si>
    <t>Resoluciones 427 de 2009 y 451 de 2010</t>
  </si>
  <si>
    <t>Por la cual se prohíbe la fabricación, importación, distribución y comercialización de detergentes que contengan fósforo por encima de los límites máximos establecidos.</t>
  </si>
  <si>
    <t>Eliminadas
(Estubo vigente hasta 2 de marzo de 2009)</t>
  </si>
  <si>
    <t>Resolución 0910 de 2008</t>
  </si>
  <si>
    <t>Por la cual se reglamentan los niveles permisibles de emisión de contaminantes que deberán cumplir las fuentes móviles terrestres, se reglamenta el artículo 91 del Decreto 948 de 1995 y se adoptan otras disposiciones.</t>
  </si>
  <si>
    <t>Ley 2294 de 19/05/2023</t>
  </si>
  <si>
    <t>Por el cual se expide el Plan Nacional de Desarrollo 2022-2026 “COLOMBIA POTENCIA MUNDIAL DE LA VIDA"</t>
  </si>
  <si>
    <t>Decreto 444 de 29/03/2023</t>
  </si>
  <si>
    <t>Por el cual se establece el Plan de Austeridad del Gasto 2023 para los órganos que hacen parte del Presupuesto General de la Nación</t>
  </si>
  <si>
    <t>Resolución 0578 de 2022
30/11/2022
(Resolución Interna de Minambiente)</t>
  </si>
  <si>
    <t>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</si>
  <si>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 xml:space="preserve">Directiva Presidencial 08 de 2022
17/09/2022
</t>
  </si>
  <si>
    <t>Por la cual se imparten medidas para fortalecer la racionalización, la probidad y la eficiencia del gasto público, en desarrollo de los principios que rigen la función pública, consagrados en el artículo 209 de la Constitución Política.</t>
  </si>
  <si>
    <t>Resolución 0851 de 2022
5/08/22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</si>
  <si>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</si>
  <si>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Resolución 40156 de 2022
29/04/2022</t>
  </si>
  <si>
    <t>Por medio de la cual se adopta el protocolo general de bioseguridad.
Deroga la resolución 350 de 2021</t>
  </si>
  <si>
    <t>Decreto 397 de 2022
17/03/2022</t>
  </si>
  <si>
    <t>Por el cual se establece el Plan de Austeridad del Gasto 2022 para los órganos que hacen parte del Presupuesto General de la Nación.</t>
  </si>
  <si>
    <t>Resolución 350 de 2022
1/03/2022</t>
  </si>
  <si>
    <t>Adopta el protocolo general de bioseguridad para todas las actividades económicas, sociales, culturales y sectores de la administración pública, contenido en el anexo técnico.
Derogó la Resolución 777 de 2021 (se eliminó) y la Resolución 1687 de 2021.</t>
  </si>
  <si>
    <t>Decreto 3102 de 1997
(...)por el cual se reglamenta el artículo 15 de la Ley 373 de 1997 en relación con la instalación de equipos, sistemas e implementos de bajo consumo de agua.</t>
  </si>
  <si>
    <t>Derogada tacitamente por el Artículo 160 de la Ley 508 de 1999, "La presente ley rige a partir de la fecha de su promulgación y deroga las disposiciones que le sean contrarias, en especial, el artículo 37 del Decreto 1900 de 1990; el artículo 125 de la Ley 142 de 1994; la Ley 188 de 1995 con excepción de su artículo 39, el artículo 34 de la Ley 344 de 1996; y los artículos 5, 14 y 15 y el parágrafo del artículo 16 de la Ley 373 de 1997".</t>
  </si>
  <si>
    <t>Eliminación
(Derogado)</t>
  </si>
  <si>
    <t>Ley 2169 de 2021
22/12/2021</t>
  </si>
  <si>
    <t>Por medio de la cual se impulsa el desarrollo bajo en carbono del país mediante el establecimiento de metas y medidas mínimas en materia de carbono neutralidad y resiliencia climática y se dictan otras disposiciones.
Cuantificar el inventario de emisiones de GEI.
Establecer plan de acción para lograr carbono neutralidad a 2030.</t>
  </si>
  <si>
    <t>Decreto 1630 de 2021
30/11/2021</t>
  </si>
  <si>
    <t>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t>
  </si>
  <si>
    <t>Resolución 1257 de 2021
23/11/2021</t>
  </si>
  <si>
    <t>Otros compromisos
30/07/2021</t>
  </si>
  <si>
    <t>Compromiso Comité Sectorial de Gestión y Desempeño relacionados con compartir buenas practicas para identificar requisitos legales ambientales y criterios ambientales en los contratos a los que les aplique.</t>
  </si>
  <si>
    <t>Resolución 777 de 2021
7/07/2021</t>
  </si>
  <si>
    <t>Se definen los criterios y condiciones para el desarrollo de las actividades económicas, sociales y del Estado y se adopta el protocolo de bioseguridad para la ejecución de estas.
Deroga Resolución 666 de 2020.</t>
  </si>
  <si>
    <t>Decreto 371 de 2021
4/05/2021</t>
  </si>
  <si>
    <t>Por el cual se establece el Plan de Austeridad del Gasto 2021 para los órganos que hacen parte del Presupuesto General de la Nación.</t>
  </si>
  <si>
    <t>Resolución 773 de 2021
4/05/2021</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</si>
  <si>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</si>
  <si>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Resolución 1342 de 2020
30/12/2020</t>
  </si>
  <si>
    <t>“Por la cual se modifica la Resolución 1407 de 2018 y se toman otras determinaciones”. Esta resolución: - Incluye nuevas definiciones como aprovechamiento de residuos de envases y empaques, envase multilateral, envases reutilizables y reciclaje.</t>
  </si>
  <si>
    <t>Resolución 666 Anexo Técnico 3.6
5/05/2020</t>
  </si>
  <si>
    <t>Por medio del cual se adopta el protocolo de bioseguridad para mitigar, controlar y realizar el adecuado manejo de la pandemia del coronavirus COVID-19.</t>
  </si>
  <si>
    <t>Resolución 2184 d3 2019
26/01/2020</t>
  </si>
  <si>
    <t>Adopta los colores para los contenedores de los puntos ecológicos.</t>
  </si>
  <si>
    <t>Ley 1955 de 2019
5/05/2019</t>
  </si>
  <si>
    <t>Edificios pertenecientes a las administraciones públicas. El Gobierno nacional, y el resto de administraciones públicas, en un término no superior a un año, a partir del 1 de junio de 2019, realizarán la auditoría energética de sus instalaciones y establecerán objetivos de ahorro de energía a ser alcanzadas a través de medidas de eficiencia energética y de cambios y/o adecuaciones en su infraestructura. Tales objetivos deberán implicar para el primer año un ahorro en el consumo de energía de mínimo 15% respecto del consumo del año anterior y a partir del segundo año con metas escalonadas definidas a partir de la auditoría y a ser alcanzadas a más tardar en el año 2022.</t>
  </si>
  <si>
    <t>Decreto 1496 de 2018
30/08/2018</t>
  </si>
  <si>
    <t>Decreto 284 de 2018
2/03/2018</t>
  </si>
  <si>
    <t>Resolución 1326 de 2017
2/08/2017</t>
  </si>
  <si>
    <t>Resolución 472 de 2017
28/02/2017</t>
  </si>
  <si>
    <t>Resolución 1741 de 2016
24-10-16</t>
  </si>
  <si>
    <t>Por la cual se modifica la Resolución 222 de 2011 y se adoptan otras disposiciones.</t>
  </si>
  <si>
    <t>Resolución 0276 de 29-04-16</t>
  </si>
  <si>
    <t>Decreto 596 de 11-04-16</t>
  </si>
  <si>
    <t>Por el cual se modifica y adiciona el Decreto 1077de 2015 en lo relativo con el esquema de la actividad de aprovechamiento del servicio público de aseo y el régimen transitorio para la formalización de los recicladores de oficio.</t>
  </si>
  <si>
    <t>Resolución 0668 de 28-04-16</t>
  </si>
  <si>
    <t>Por la cual se reglamenta el uso racional de bolsas plásticas y se adoptan otras disposiciones.</t>
  </si>
  <si>
    <t>Resolución 2659 de 29-12-15</t>
  </si>
  <si>
    <t>Por la cual se modifica la vigencia de la resolución 631 de 2015 de vertimientos.</t>
  </si>
  <si>
    <t>Decreto 1076 de 2015</t>
  </si>
  <si>
    <t>Se actualizaron los decretos únicos y se hicieron los ajustes correspondientes.</t>
  </si>
  <si>
    <t>Se incluyó con carácter informativo.</t>
  </si>
  <si>
    <t>Versión inicial</t>
  </si>
  <si>
    <t>º</t>
  </si>
  <si>
    <t>Resolución 803 de 2024 (24 junio de 2024)</t>
  </si>
  <si>
    <t xml:space="preserve">Realizar la solicitud de permisos y autorizaciones cuando apliquen intrvenciones al arbolado emplazado en las instalaciones del Ministerio ante la Secretaria Distrital de Ambiente. </t>
  </si>
  <si>
    <t xml:space="preserve">Comunicaciones oficiales </t>
  </si>
  <si>
    <t>art, 10, 12</t>
  </si>
  <si>
    <t>Otorgamiento de permisos y autorizaciones. La Secretaría Distrital de Ambiente es la encarga de otorgar los permisos y autorizaciones para el manejo silvicultural en espacio público o privado, teniendo en cuenta.  
a. Cuando el arbolado urbano esté a punto de caer, generando amenaza para la vida de las personas o sus bienes, se tramitará la solicitud de manera inmediata emitiendo el respectivo concepto técnico de atención de emergencias silviculturales.
b. Cuando la causa de intervención sea por razones de su ubicación, estado físico y/o sanitario, o porque estén causando perjuicio a la estabilización de los suelos, canales de agua o infraestructura se emitirá el respectivo concepto técnico de manejo silvicultural.
c. Cuando el arbolado requiera ser intervenido por la realización de obras de infraestructura, el solicitante radicará en debida forma el proyecto a desarrollar y la Secretaría Distrital de Ambiente previa evaluación técnica emitirá el acto administrativo autorizando la intervención.
Cuando se requiera la tala, poda, bloqueo y traslado o manejo en predio de propiedad privada, la solicitud deberá ser presentada por el propietario del predio, o en su defecto por el poseedor o tenedor, éste último deberá contar con la autorización escrita del propietario.
El interesado deberá aportar las fichas técnicas que la Secretaría Distrital de Ambiente publique en la página web de la entidad. Si la solicitud es por manejo silvicultural o desarrollo de obras de infraestructura, las fichas deben ser elaboradas por un ingeniero forestal,. En caso que la solicitud sea por emergencia, la Secretaría Distrital de Ambiente será la encargada de elaborarlas.</t>
  </si>
  <si>
    <t>En caso de que se requiera adelantar una evaluación  ambiental, su seguimiento ante la SDA, se deberá aplicar el monto de valores de la norma al realizar la autoliquidación a través de la página web de la autridad.</t>
  </si>
  <si>
    <t>Tramite ante la Secretaria Distrital de Ambiente para las intervensiones  que apliquen a los individuos arboreos emplazados en las instalaciones del Ministerio.</t>
  </si>
  <si>
    <t>Procedimiento Operativo Normalizado - PON en caso de caida de arboles.</t>
  </si>
  <si>
    <t>Activación del PON - PON en caso de caida de arboles.</t>
  </si>
  <si>
    <t xml:space="preserve">G-A-ATH-03 Plan de Emergencias y Contingencias. </t>
  </si>
  <si>
    <t xml:space="preserve">Grupo de Servicios Administrativos / Sistema de Gestión Ambiental / Sistema de Seguridad y Salud en el Trabajo. </t>
  </si>
  <si>
    <t>art 17</t>
  </si>
  <si>
    <t>art 1</t>
  </si>
  <si>
    <t>art  20</t>
  </si>
  <si>
    <t>Compensación por tala de arbolado urbano. La Secretaría Distrital de Ambiente hará seguimiento y verificará el cumplimiento de las obligaciones de compensación señaladas en los permisos o autorizaciones de tala o aprovechamiento, las cuales se cumplirán de la siguiente manera:
b) Las talas de arbolado aislado, en desarrollo de obras de infraestructura o construcciones y su mantenimiento, que se adelanten en predios de propiedad privada o en espacio público, deberán ser compensados con plantación de arbolado nuevo o a través del pago establecido por la Secretaría Distrital de Ambiente. La compensación se efectuará en su totalidad mediante la liquidación y pago de los individuos vegetales plantados- IVP.
c) La Secretaría Distrital de Ambiente definirá la compensación que debe hacerse por efecto de las talas o aprovechamientos de árboles aislados, expresada en equivalencias de individuos vegetales plantados -IVP- por cada individuo vegetal talado, indicando el valor a pagar por este concepto.</t>
  </si>
  <si>
    <t xml:space="preserve">La norma es informativa en caso de aplicabilidad. </t>
  </si>
  <si>
    <t xml:space="preserve">Comunicaciones oficiales en caso de aplicabilidad. </t>
  </si>
  <si>
    <t xml:space="preserve">Grupo de Servicios Administrativos / Sistema de Gestión Ambiental </t>
  </si>
  <si>
    <t>Decreto 1076 de 2015 Sección 9 del aprovechamiento de árboles aislados</t>
  </si>
  <si>
    <t>art, 2.2.1.1.9.1.
2.2.1.1.9.2.
2.2.1.1.9.3.
2.2.1.1.9.4</t>
  </si>
  <si>
    <r>
      <rPr>
        <b/>
        <sz val="11"/>
        <color rgb="FF000000"/>
        <rFont val="Arial Narrow"/>
        <family val="2"/>
      </rPr>
      <t>Solicitudes prioritarias</t>
    </r>
    <r>
      <rPr>
        <sz val="11"/>
        <color indexed="8"/>
        <rFont val="Arial Narrow"/>
        <family val="2"/>
      </rPr>
      <t xml:space="preserve">. Cuando se quiera aprovechar árboles aislados de bosque natural ubicado en terrenos de dominio público o en predios de propiedad privada que se encuentren caídos o muertos por causas naturales, o que por razones de orden sanitario debidamente comprobadas requieren ser talados, se solicitará permiso o autorización ante la Corporación respectiva, la cual dará trámite prioritario a la solicitud. 
</t>
    </r>
    <r>
      <rPr>
        <b/>
        <sz val="11"/>
        <color rgb="FF000000"/>
        <rFont val="Arial Narrow"/>
        <family val="2"/>
      </rPr>
      <t>Titular de la solicitud.</t>
    </r>
    <r>
      <rPr>
        <sz val="11"/>
        <color indexed="8"/>
        <rFont val="Arial Narrow"/>
        <family val="2"/>
      </rPr>
      <t xml:space="preserve"> Si se trata de árboles ubicados en predios de propiedad privada, la solicitud deberá ser presentada por el propietario, quien debe probar su calidad de tal, o por el tenedor con autorización del propietario. Si la solicitud es allegada por persona distinta al propietario alegando daño o peligro causado por árboles ubicados en predios vecinos, sólo se procederá a otorgar autorización para talarlos, previa decisión de autoridad competente para conocer esta clase de litigios.
</t>
    </r>
    <r>
      <rPr>
        <b/>
        <sz val="11"/>
        <color rgb="FF000000"/>
        <rFont val="Arial Narrow"/>
        <family val="2"/>
      </rPr>
      <t>Tala de emergencia.</t>
    </r>
    <r>
      <rPr>
        <sz val="11"/>
        <color indexed="8"/>
        <rFont val="Arial Narrow"/>
        <family val="2"/>
      </rPr>
      <t xml:space="preserve"> Cuando se requiera talar o podar árboles aislados localizados en centros urbanos que por razones de su ubicación, estado sanitario o daños mecánicos estén causando perjuicio a la estabilidad de los suelos, a canales de agua, andenes, calles, obras de infraestructura o edificaciones, se solicitará por escrito autorización, a la autoridad competente, la cual tramitará la solicitud de inmediato, previa visita realizada por un funcionario competente técnicamente la necesidad de talar árboles.  
</t>
    </r>
    <r>
      <rPr>
        <b/>
        <sz val="11"/>
        <color rgb="FF000000"/>
        <rFont val="Arial Narrow"/>
        <family val="2"/>
      </rPr>
      <t>Tala o reubicación por obra pública o privada</t>
    </r>
    <r>
      <rPr>
        <sz val="11"/>
        <color indexed="8"/>
        <rFont val="Arial Narrow"/>
        <family val="2"/>
      </rPr>
      <t xml:space="preserve">. Cuando se requiera talar, transplantar o reubicar árboles aislados localizados en centros urbanos, para la realización, remodelación o ampliación de obras públicas o privadas de infraestructura, construcciones, instalaciones y similares, se solicitará autorización ante la Corporación respectiva, ante las autoridades ambientales de los grandes centros urbanos o ante las autoridades municipales, según el caso, las cuales tramitarán la solicitud, previa visita realizada por un funcionario competente, quien verificará la necesidad de tala o reubicación aducida por el interesado, para lo cual emitirá concepto técnico. </t>
    </r>
  </si>
  <si>
    <t>Decreto 531 de 2010 (Adiconado por Dec 383 de 2018)</t>
  </si>
  <si>
    <t>Jardín Botánico de Bogotá</t>
  </si>
  <si>
    <t>Manual de Silvicultura Urbana, Zonas verdes y Jardinería para Bogotá</t>
  </si>
  <si>
    <t>Documento que describe los aspectos técnicos y conceptuales de las actividades relacionadas con la arborización urbana, zonas verdes y jardinería. Incluye la descripción de las especies vegetales para la arborización y jardinería de Bogotá, y la metodología para su elección en los diferentes emplazamientos urbanos.</t>
  </si>
  <si>
    <t xml:space="preserve">Informativo en caso de aplicabilidad. </t>
  </si>
  <si>
    <t>Se expide el Plan Nacional de Desarrollo del actual Gobierno.
En materia ambiental se generan los siguiente cambios legales:
1. Art. 113 En cuanto al cargue de carbón en puertos marítimos y fluviales: El plazo para implementar el cargue directo es a 1 de Enero de 2012. Si los actuales puertos implementaron el cronograma establecido en el Decreto 4286 de 2009 se respecta el plazo aprobado, sin que pueda superar el 1 de Enero de 2014.
2. Art. 202 El MAVDT deberá reglamentar de manera específica la delimitación de ecosistemas de páramos y de humedales.
3. Art. 214 Las autoridades de los Grandes Centros Urbanos (SDA, AMVA, DAGMA) y las autoridades de los Distritos Turísticos y Ambientales de la Costa Atlántica (DAMAB, DADMA y EPA) no tienen competencia para la elaboración de los planes de ordenación y manejo de cuencas hidrográficas.
4. Art. 215 Se mantiene en cabeza de las autoridades ambientales el manejo de lo referente a las concesiones de agua.
5. Art. 216 Mantiene los lineamientos de inversión del 1% previsto en el parágrafo del artículo 43 de la Ley 99 de 1993 y del Decreto 1900 de 2006.
En cuanto al uso de las tasas por uso del agua, se debe destinar prioritariamente para el plan de ordenamiento de cuencas y protección del recurso hídrico.
6. Art. 217 Se establece el lineamiento básico para el Plan Nacional de Adaptación del Cambio Climático.
7. Art. 218 Se establece la necesidad de adelantar el inventario nacional de las zonas de asentamientos en riesgo de desastres.
8. Art. 223 Se modifica el Decreto 2820 de 2010 en el sentido de definir lo que es el Estudio de Impacto Ambiental frente a los trámites de licencia ambiental. Igualmente establece como término máximo para que la autoridad ambiental entregue términos de referencia para la elaboración de estudios ambientales de treinta (30) días hábiles.
9. Art. 224 Trámite de la licencia ambiental. Se modifica el artículo 58 de la Ley 99 de 1993 y a la vez el artículo 23 del Decreto 2820 de 210 en cuanto al trámite para obtener una licencia ambiental. El procedimiento se varía al igual que los términos para evaluar y decidir a cargo de las autoridades ambientales.
10. Art. 226 El Gobierno Nacional al evaluar el costo beneficio podrá establecer criterios de reducción de material particulado, óxidos de nitrógeno y demás contaminantes.
11 Art. 251 Se mantiene el incentivo a los municipios que permitan la instalación de rellenos sanitarios regionales.
12. Se mantiene el margen de 30 metros a los lados de los cuerpos de agua como zona de propiedad de la nación, salvo derechos legítimamente adquiridos, para protección de las rondas hídricas.
13. Se establecen como de utilidad pública o social los bienes necesarios para la ejecución de infraestructura de transporte</t>
  </si>
  <si>
    <t>|</t>
  </si>
  <si>
    <t xml:space="preserve">Decreto 1076 de 2015 </t>
  </si>
  <si>
    <t>Sección 9 del aprovechamiento de árboles aislados</t>
  </si>
  <si>
    <t xml:space="preserve"> Decreto 531 de 2010 (Adiconado por Dec 383 de 2018)</t>
  </si>
  <si>
    <t>Por el cual se reglamenta la silvicultura urbana, zonas verdes y la jardinería en Bogotá y se definen Ias responsabilidades de las Entidades Distritales en relación con el tema y se dictan otras disposiciones</t>
  </si>
  <si>
    <t>Version: 8</t>
  </si>
  <si>
    <t>Versión: 8</t>
  </si>
  <si>
    <t>Vigencia: 14/11/2024</t>
  </si>
  <si>
    <t>Situaciones de emergencia. Para efectos de atender situaciones de emergencia, ésta se tratara de conformidad con los siguientes escenarios:
a. Activación por Protocolo de Atención de Emergencias: Cuando el ejemplar vegetal presenta vulnerabilidad y/o susceptibilidad de volcamiento, el Fondo de Prevención de Atención de Emergencias, debe poner en marcha el protocolo para la atención de este tipo de situaciones diseñado e implementado por las entidades competentes del Sistema Distrital para la Prevención y Atención de Emergencias - SDPAE establecida en el Decreto Distrital 332 de 2004, cuya ejecución se podrá efectuar a través de las entidades vinculadas al apoyo operativo previsto en el numeral 5° .del artículo 24 de la citada norma. En este caso se requirirá la presencia del ingeniero forestal de la Secretaría Distrital de Ambiente de forma prioritaria para la autorización y posterior elaboración del informe. El Jardín Botánico José Celestino Mutis hará presencia en el lugar para ejecutar la tala, trozado :y acopio; posteriormente la Unidad Administrativa Especial de Servicios Públicos realizará la recolección, transporte y disposición final de los individuos del arbolado urbano atendido.</t>
  </si>
  <si>
    <t xml:space="preserve">Podas. El tratamiento de poda en espacios públicos institucionales, en espacio público de uso público y en los espacios privados, requerirán de autorización por parte de la Secretaría Distrital de Ambiente, el cual se entenderá otorgado con la aprobación del Plan de Podas elaborado por el peticionario, mediante decisión emitida por la Secretaría Distrital de Ambiente.  </t>
  </si>
  <si>
    <t>Plan de podas cuando se requiera.</t>
  </si>
  <si>
    <t xml:space="preserve">El Plan de Podas debe contener:
1. Análisis del censo del arbolado de la zona geográfica del plan, en los aspectos relativos a especies presentes, zonificación del área por presencia de especies, número de individuos (universo por área), portes, alturas, y de los atributos registrados en el catastro relativos a estados físicos y sanitarios de fuste y de copa. Ajustado a la identificación SIGAU para los planes en espacio público. En espacio privado el solicitante requiere presentar inventario forestal, análisis del mismo relativo a especies presentes, zonificación del área por presencia de especies, número de individuos (universo por área), portes, alturas, estado físico y sanitario de fuste y copa, y la cartografía correspondiente a escala 1:500. 2. Determinar la necesidad o no de poda, teniendo en cuenta, la arquitectura natural del árbol y su morfología. 3. Determinación de una priorización para la ejecución de la actividad de poda (ej.  Árboles con ramas sobre extendidas, ramas con peligro de caída, árboles con copa descompensada, árboles con altura excesiva con respecto al emplazamiento, árboles de especies que impliquen riesgo de desgarre o de volcamiento, otras circunstancias). 4. Determinación de un ciclo de poda por individuo, por especie, y por emplazamiento. 5. Determinación de la intensidad de poda de acuerdo a cada uno de los siete (7) tipos de poda, al desarrollo del árbol, al número de intervenciones a las que se haya sometido el árbol, y respecto al emplazamiento. 6. Medidas de manejo de la avifauna antes de realizar la intervención de poda. 7. Programación para la ejecución de actividades para el cumplimiento del plan de podas, cronogramas, número de intervenciones proyectadas por mes, procedimientos administrativos, operativos y de seguridad industrial, (declaración de la certificación de los operarios en trabajos en altura y de idoneidad para la ejecución de labores silviculturales de poda en ámbito urbano). 8. Aspectos de información a la comunidad y trabajo social. Cronogramas de jornadas comunitarias, producción de material divulgativo.
</t>
  </si>
  <si>
    <t>Plan de podas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</si>
</sst>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0" x14ac:knownFonts="1">
    <font>
      <sz val="10"/>
      <name val="Arial"/>
    </font>
    <font>
      <sz val="10"/>
      <name val="Arial"/>
      <family val="2"/>
    </font>
    <font>
      <sz val="8"/>
      <name val="Arial"/>
      <family val="2"/>
    </font>
    <font>
      <sz val="10"/>
      <name val="Arial"/>
      <family val="2"/>
    </font>
    <font>
      <sz val="10"/>
      <name val="Tahoma"/>
      <family val="2"/>
    </font>
    <font>
      <sz val="8"/>
      <name val="Verdana"/>
      <family val="2"/>
    </font>
    <font>
      <b/>
      <sz val="12"/>
      <name val="Arial"/>
      <family val="2"/>
    </font>
    <font>
      <sz val="12"/>
      <name val="Tahoma"/>
      <family val="2"/>
    </font>
    <font>
      <sz val="11"/>
      <color theme="1"/>
      <name val="Calibri"/>
      <family val="2"/>
      <scheme val="minor"/>
    </font>
    <font>
      <b/>
      <sz val="11"/>
      <color theme="4" tint="-0.499984740745262"/>
      <name val="Tahoma"/>
      <family val="2"/>
    </font>
    <font>
      <sz val="9"/>
      <color rgb="FF000000"/>
      <name val="Tahoma"/>
      <family val="2"/>
    </font>
    <font>
      <sz val="10"/>
      <name val="Arial"/>
      <family val="2"/>
    </font>
    <font>
      <sz val="11"/>
      <color theme="0"/>
      <name val="Arial Narrow"/>
      <family val="2"/>
    </font>
    <font>
      <sz val="9"/>
      <color indexed="81"/>
      <name val="Tahoma"/>
      <family val="2"/>
    </font>
    <font>
      <b/>
      <sz val="9"/>
      <color indexed="81"/>
      <name val="Tahoma"/>
      <family val="2"/>
    </font>
    <font>
      <sz val="10"/>
      <name val="Arial Narrow"/>
      <family val="2"/>
    </font>
    <font>
      <u/>
      <sz val="10"/>
      <color theme="10"/>
      <name val="Arial"/>
      <family val="2"/>
    </font>
    <font>
      <b/>
      <sz val="11"/>
      <color theme="1"/>
      <name val="Arial Narrow"/>
      <family val="2"/>
    </font>
    <font>
      <sz val="11"/>
      <name val="Arial Narrow"/>
      <family val="2"/>
    </font>
    <font>
      <sz val="12"/>
      <name val="Arial Narrow"/>
      <family val="2"/>
    </font>
    <font>
      <b/>
      <sz val="12"/>
      <color theme="1"/>
      <name val="Arial Narrow"/>
      <family val="2"/>
    </font>
    <font>
      <sz val="14"/>
      <name val="Arial Narrow"/>
      <family val="2"/>
    </font>
    <font>
      <b/>
      <sz val="14"/>
      <color theme="1"/>
      <name val="Arial Narrow"/>
      <family val="2"/>
    </font>
    <font>
      <sz val="12"/>
      <color theme="0"/>
      <name val="Arial Narrow"/>
      <family val="2"/>
    </font>
    <font>
      <b/>
      <sz val="10"/>
      <name val="Arial Narrow"/>
      <family val="2"/>
    </font>
    <font>
      <sz val="10"/>
      <color indexed="8"/>
      <name val="Arial Narrow"/>
      <family val="2"/>
    </font>
    <font>
      <sz val="9"/>
      <color indexed="8"/>
      <name val="Arial Narrow"/>
      <family val="2"/>
    </font>
    <font>
      <b/>
      <sz val="11"/>
      <name val="Arial Narrow"/>
      <family val="2"/>
    </font>
    <font>
      <sz val="11"/>
      <color indexed="8"/>
      <name val="Arial Narrow"/>
      <family val="2"/>
    </font>
    <font>
      <b/>
      <sz val="11"/>
      <color indexed="8"/>
      <name val="Arial Narrow"/>
      <family val="2"/>
    </font>
    <font>
      <i/>
      <sz val="11"/>
      <color indexed="8"/>
      <name val="Arial Narrow"/>
      <family val="2"/>
    </font>
    <font>
      <sz val="11"/>
      <color rgb="FFFF0000"/>
      <name val="Arial Narrow"/>
      <family val="2"/>
    </font>
    <font>
      <sz val="8"/>
      <name val="Arial Narrow"/>
      <family val="2"/>
    </font>
    <font>
      <sz val="11"/>
      <color rgb="FF000000"/>
      <name val="Arial Narrow"/>
      <family val="2"/>
    </font>
    <font>
      <sz val="9"/>
      <name val="Arial Narrow"/>
      <family val="2"/>
    </font>
    <font>
      <sz val="9"/>
      <color theme="1"/>
      <name val="Arial Narrow"/>
      <family val="2"/>
    </font>
    <font>
      <u/>
      <sz val="11"/>
      <color rgb="FF000000"/>
      <name val="Arial Narrow"/>
      <family val="2"/>
    </font>
    <font>
      <sz val="11"/>
      <color theme="1" tint="4.9989318521683403E-2"/>
      <name val="Arial Narrow"/>
      <family val="2"/>
    </font>
    <font>
      <sz val="11"/>
      <color theme="1"/>
      <name val="Arial Narrow"/>
      <family val="2"/>
    </font>
    <font>
      <b/>
      <sz val="11"/>
      <color rgb="FF000000"/>
      <name val="Arial Narrow"/>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E1E1E1"/>
        <bgColor indexed="64"/>
      </patternFill>
    </fill>
    <fill>
      <patternFill patternType="solid">
        <fgColor rgb="FF96BE55"/>
        <bgColor indexed="64"/>
      </patternFill>
    </fill>
    <fill>
      <patternFill patternType="solid">
        <fgColor rgb="FF504F4E"/>
        <bgColor indexed="64"/>
      </patternFill>
    </fill>
    <fill>
      <patternFill patternType="solid">
        <fgColor rgb="FFE8E8E8"/>
        <bgColor indexed="64"/>
      </patternFill>
    </fill>
  </fills>
  <borders count="34">
    <border>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0">
    <xf numFmtId="0" fontId="0" fillId="0" borderId="0"/>
    <xf numFmtId="164" fontId="1" fillId="0" borderId="0" applyFont="0" applyFill="0" applyBorder="0" applyAlignment="0" applyProtection="0"/>
    <xf numFmtId="0" fontId="3" fillId="0" borderId="0"/>
    <xf numFmtId="0" fontId="8" fillId="0" borderId="0"/>
    <xf numFmtId="0" fontId="8" fillId="0" borderId="0"/>
    <xf numFmtId="0" fontId="8" fillId="0" borderId="0"/>
    <xf numFmtId="0" fontId="8" fillId="0" borderId="0"/>
    <xf numFmtId="9" fontId="11" fillId="0" borderId="0" applyFont="0" applyFill="0" applyBorder="0" applyAlignment="0" applyProtection="0"/>
    <xf numFmtId="0" fontId="1" fillId="0" borderId="0"/>
    <xf numFmtId="0" fontId="16" fillId="0" borderId="0" applyNumberFormat="0" applyFill="0" applyBorder="0" applyAlignment="0" applyProtection="0"/>
  </cellStyleXfs>
  <cellXfs count="251">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15" fontId="4" fillId="0" borderId="0" xfId="0" applyNumberFormat="1" applyFont="1" applyAlignment="1">
      <alignment vertical="center" wrapText="1"/>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wrapText="1"/>
    </xf>
    <xf numFmtId="0" fontId="4" fillId="0" borderId="0" xfId="0" applyFont="1" applyAlignment="1">
      <alignment horizontal="center" vertical="justify"/>
    </xf>
    <xf numFmtId="0" fontId="4" fillId="0" borderId="1" xfId="0" applyFont="1" applyBorder="1" applyAlignment="1">
      <alignment vertical="center"/>
    </xf>
    <xf numFmtId="0" fontId="5" fillId="0" borderId="0" xfId="0" applyFont="1"/>
    <xf numFmtId="0" fontId="6" fillId="0" borderId="0" xfId="0" applyFont="1" applyAlignment="1">
      <alignment vertical="center" wrapText="1"/>
    </xf>
    <xf numFmtId="0" fontId="15" fillId="0" borderId="0" xfId="0" applyFont="1"/>
    <xf numFmtId="0" fontId="15" fillId="0" borderId="0" xfId="0" applyFont="1" applyAlignment="1">
      <alignment vertical="center"/>
    </xf>
    <xf numFmtId="0" fontId="15"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justify" vertical="center"/>
    </xf>
    <xf numFmtId="0" fontId="15" fillId="0" borderId="0" xfId="0" applyFont="1" applyAlignment="1">
      <alignment vertical="center" wrapText="1"/>
    </xf>
    <xf numFmtId="0" fontId="17" fillId="6" borderId="19" xfId="3" applyFont="1" applyFill="1" applyBorder="1" applyAlignment="1">
      <alignment horizontal="center" vertical="center" wrapText="1"/>
    </xf>
    <xf numFmtId="0" fontId="17" fillId="6" borderId="8" xfId="3" applyFont="1" applyFill="1" applyBorder="1" applyAlignment="1">
      <alignment horizontal="center" vertical="center" wrapText="1"/>
    </xf>
    <xf numFmtId="0" fontId="17" fillId="6" borderId="15" xfId="3" applyFont="1" applyFill="1" applyBorder="1" applyAlignment="1">
      <alignment horizontal="center" vertical="center" wrapText="1"/>
    </xf>
    <xf numFmtId="0" fontId="28" fillId="3" borderId="8" xfId="3" applyFont="1" applyFill="1" applyBorder="1" applyAlignment="1">
      <alignment horizontal="left" vertical="center" wrapText="1"/>
    </xf>
    <xf numFmtId="0" fontId="18" fillId="2" borderId="19" xfId="3" applyFont="1" applyFill="1" applyBorder="1" applyAlignment="1">
      <alignment horizontal="center" vertical="center" wrapText="1"/>
    </xf>
    <xf numFmtId="0" fontId="18" fillId="2" borderId="8" xfId="3" applyFont="1" applyFill="1" applyBorder="1" applyAlignment="1">
      <alignment horizontal="center" vertical="center" wrapText="1"/>
    </xf>
    <xf numFmtId="0" fontId="18" fillId="2" borderId="8" xfId="3" applyFont="1" applyFill="1" applyBorder="1" applyAlignment="1">
      <alignment horizontal="left" vertical="center" wrapText="1"/>
    </xf>
    <xf numFmtId="0" fontId="28" fillId="0" borderId="8" xfId="3" applyFont="1" applyBorder="1" applyAlignment="1">
      <alignment horizontal="left" vertical="center" wrapText="1"/>
    </xf>
    <xf numFmtId="0" fontId="28" fillId="0" borderId="8" xfId="3" applyFont="1" applyBorder="1" applyAlignment="1">
      <alignment horizontal="center" vertical="center" wrapText="1"/>
    </xf>
    <xf numFmtId="0" fontId="28" fillId="0" borderId="19" xfId="3" applyFont="1" applyBorder="1" applyAlignment="1">
      <alignment horizontal="center" vertical="center" wrapText="1"/>
    </xf>
    <xf numFmtId="0" fontId="28" fillId="0" borderId="8" xfId="5" applyFont="1" applyBorder="1" applyAlignment="1">
      <alignment horizontal="center" vertical="center" wrapText="1"/>
    </xf>
    <xf numFmtId="0" fontId="28" fillId="0" borderId="8" xfId="5" applyFont="1" applyBorder="1" applyAlignment="1">
      <alignment horizontal="left" vertical="center" wrapText="1"/>
    </xf>
    <xf numFmtId="0" fontId="28" fillId="0" borderId="8" xfId="3" applyFont="1" applyBorder="1" applyAlignment="1">
      <alignment vertical="center" wrapText="1"/>
    </xf>
    <xf numFmtId="0" fontId="28" fillId="2" borderId="20" xfId="3" applyFont="1" applyFill="1" applyBorder="1" applyAlignment="1">
      <alignment horizontal="center" vertical="center" wrapText="1"/>
    </xf>
    <xf numFmtId="0" fontId="28" fillId="2" borderId="16" xfId="3" applyFont="1" applyFill="1" applyBorder="1" applyAlignment="1">
      <alignment horizontal="center" vertical="center" wrapText="1"/>
    </xf>
    <xf numFmtId="0" fontId="28" fillId="2" borderId="16" xfId="3" applyFont="1" applyFill="1" applyBorder="1" applyAlignment="1">
      <alignment vertical="center" wrapText="1"/>
    </xf>
    <xf numFmtId="0" fontId="28" fillId="0" borderId="16" xfId="5" applyFont="1" applyBorder="1" applyAlignment="1">
      <alignment horizontal="center" vertical="center" wrapText="1"/>
    </xf>
    <xf numFmtId="0" fontId="28" fillId="2" borderId="16" xfId="3" applyFont="1" applyFill="1" applyBorder="1" applyAlignment="1">
      <alignment horizontal="left" vertical="center" wrapText="1"/>
    </xf>
    <xf numFmtId="0" fontId="28" fillId="0" borderId="16" xfId="3" applyFont="1" applyBorder="1" applyAlignment="1">
      <alignment vertical="center" wrapText="1"/>
    </xf>
    <xf numFmtId="0" fontId="18" fillId="0" borderId="17" xfId="0" applyFont="1" applyBorder="1" applyAlignment="1">
      <alignment horizontal="center" vertical="center"/>
    </xf>
    <xf numFmtId="0" fontId="28" fillId="0" borderId="0" xfId="3" applyFont="1" applyAlignment="1">
      <alignment horizontal="center" vertical="center" wrapText="1"/>
    </xf>
    <xf numFmtId="0" fontId="28" fillId="0" borderId="0" xfId="3" applyFont="1" applyAlignment="1">
      <alignment horizontal="left" vertical="center" wrapText="1"/>
    </xf>
    <xf numFmtId="0" fontId="28" fillId="0" borderId="0" xfId="5" applyFont="1" applyAlignment="1">
      <alignment horizontal="center" vertical="center" wrapText="1"/>
    </xf>
    <xf numFmtId="0" fontId="28" fillId="0" borderId="0" xfId="5" applyFont="1" applyAlignment="1">
      <alignment horizontal="left" vertical="center" wrapText="1"/>
    </xf>
    <xf numFmtId="0" fontId="18" fillId="0" borderId="0" xfId="0" applyFont="1" applyAlignment="1">
      <alignment vertical="center"/>
    </xf>
    <xf numFmtId="0" fontId="17" fillId="6" borderId="18" xfId="3" applyFont="1" applyFill="1" applyBorder="1" applyAlignment="1">
      <alignment horizontal="center" vertical="center" wrapText="1"/>
    </xf>
    <xf numFmtId="0" fontId="17" fillId="6" borderId="13" xfId="3" applyFont="1" applyFill="1" applyBorder="1" applyAlignment="1">
      <alignment horizontal="center" vertical="center" wrapText="1"/>
    </xf>
    <xf numFmtId="0" fontId="17" fillId="6" borderId="14" xfId="3" applyFont="1" applyFill="1" applyBorder="1" applyAlignment="1">
      <alignment horizontal="center" vertical="center" wrapText="1"/>
    </xf>
    <xf numFmtId="0" fontId="18" fillId="0" borderId="15" xfId="0" applyFont="1" applyBorder="1" applyAlignment="1">
      <alignment horizontal="center" vertical="center" wrapText="1"/>
    </xf>
    <xf numFmtId="0" fontId="31" fillId="0" borderId="8" xfId="3" applyFont="1" applyBorder="1" applyAlignment="1">
      <alignment horizontal="left" vertical="center" wrapText="1"/>
    </xf>
    <xf numFmtId="0" fontId="28" fillId="0" borderId="16" xfId="3" applyFont="1" applyBorder="1" applyAlignment="1">
      <alignment horizontal="left" vertical="center" wrapText="1"/>
    </xf>
    <xf numFmtId="0" fontId="18" fillId="0" borderId="17" xfId="0" applyFont="1" applyBorder="1" applyAlignment="1">
      <alignment horizontal="center" vertical="center" wrapText="1"/>
    </xf>
    <xf numFmtId="0" fontId="28" fillId="2" borderId="0" xfId="3" applyFont="1" applyFill="1" applyAlignment="1">
      <alignment horizontal="center" vertical="center" wrapText="1"/>
    </xf>
    <xf numFmtId="0" fontId="28" fillId="2" borderId="0" xfId="3" applyFont="1" applyFill="1" applyAlignment="1">
      <alignment horizontal="left" vertical="center" wrapText="1"/>
    </xf>
    <xf numFmtId="0" fontId="18"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center" vertical="justify"/>
    </xf>
    <xf numFmtId="0" fontId="18" fillId="0" borderId="0" xfId="0" applyFont="1" applyAlignment="1">
      <alignment horizontal="center" vertical="center"/>
    </xf>
    <xf numFmtId="0" fontId="18" fillId="0" borderId="0" xfId="0" applyFont="1" applyAlignment="1">
      <alignment horizontal="justify" vertical="center"/>
    </xf>
    <xf numFmtId="0" fontId="18" fillId="0" borderId="0" xfId="0" applyFont="1" applyAlignment="1">
      <alignment vertical="center" wrapText="1"/>
    </xf>
    <xf numFmtId="15" fontId="18" fillId="0" borderId="0" xfId="0" applyNumberFormat="1" applyFont="1" applyAlignment="1">
      <alignment vertical="center" wrapText="1"/>
    </xf>
    <xf numFmtId="0" fontId="24" fillId="0" borderId="0" xfId="0" applyFont="1" applyAlignment="1">
      <alignment horizontal="left" vertical="center" wrapText="1"/>
    </xf>
    <xf numFmtId="0" fontId="32" fillId="0" borderId="0" xfId="0" applyFont="1" applyAlignment="1">
      <alignment horizontal="center" vertical="center"/>
    </xf>
    <xf numFmtId="0" fontId="25" fillId="2" borderId="0" xfId="3" applyFont="1" applyFill="1" applyAlignment="1">
      <alignment horizontal="center" vertical="center" wrapText="1"/>
    </xf>
    <xf numFmtId="0" fontId="15" fillId="0" borderId="0" xfId="0" applyFont="1" applyAlignment="1">
      <alignment horizontal="left" vertical="center" wrapText="1"/>
    </xf>
    <xf numFmtId="0" fontId="25" fillId="2" borderId="0" xfId="3" applyFont="1" applyFill="1" applyAlignment="1">
      <alignment horizontal="left" vertical="center" wrapText="1"/>
    </xf>
    <xf numFmtId="0" fontId="25" fillId="0" borderId="0" xfId="3" applyFont="1" applyAlignment="1">
      <alignment horizontal="left" vertical="center" wrapText="1"/>
    </xf>
    <xf numFmtId="0" fontId="33" fillId="4" borderId="8" xfId="0" applyFont="1" applyFill="1" applyBorder="1" applyAlignment="1">
      <alignment horizontal="left" vertical="center" wrapText="1"/>
    </xf>
    <xf numFmtId="0" fontId="33" fillId="0" borderId="8" xfId="0" applyFont="1" applyBorder="1" applyAlignment="1">
      <alignment horizontal="left" vertical="center" wrapText="1"/>
    </xf>
    <xf numFmtId="0" fontId="18" fillId="0" borderId="16" xfId="0" applyFont="1" applyBorder="1" applyAlignment="1">
      <alignment horizontal="left" vertical="center" wrapText="1"/>
    </xf>
    <xf numFmtId="0" fontId="27" fillId="0" borderId="16" xfId="0" applyFont="1" applyBorder="1" applyAlignment="1">
      <alignment horizontal="left" vertical="center" wrapText="1"/>
    </xf>
    <xf numFmtId="0" fontId="28" fillId="0" borderId="16" xfId="3" applyFont="1" applyBorder="1" applyAlignment="1">
      <alignment horizontal="center" vertical="center" wrapText="1"/>
    </xf>
    <xf numFmtId="0" fontId="34" fillId="0" borderId="0" xfId="0" applyFont="1" applyAlignment="1">
      <alignment vertical="center" wrapText="1"/>
    </xf>
    <xf numFmtId="0" fontId="32" fillId="0" borderId="0" xfId="0" applyFont="1" applyAlignment="1">
      <alignment horizontal="center"/>
    </xf>
    <xf numFmtId="0" fontId="26" fillId="2" borderId="0" xfId="3" applyFont="1" applyFill="1" applyAlignment="1">
      <alignment horizontal="left" vertical="center" wrapText="1"/>
    </xf>
    <xf numFmtId="0" fontId="26" fillId="2" borderId="0" xfId="3" applyFont="1" applyFill="1" applyAlignment="1">
      <alignment horizontal="center" vertical="center" wrapText="1"/>
    </xf>
    <xf numFmtId="0" fontId="35" fillId="2" borderId="0" xfId="3" applyFont="1" applyFill="1" applyAlignment="1">
      <alignment horizontal="left" vertical="center" wrapText="1"/>
    </xf>
    <xf numFmtId="0" fontId="26" fillId="0" borderId="0" xfId="3" applyFont="1" applyAlignment="1">
      <alignment horizontal="left" vertical="center" wrapText="1"/>
    </xf>
    <xf numFmtId="1" fontId="34" fillId="0" borderId="0" xfId="0" applyNumberFormat="1" applyFont="1" applyAlignment="1">
      <alignment horizontal="center" vertical="center" wrapText="1"/>
    </xf>
    <xf numFmtId="1" fontId="15" fillId="0" borderId="0" xfId="0" applyNumberFormat="1" applyFont="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vertical="center" wrapText="1"/>
    </xf>
    <xf numFmtId="1" fontId="18" fillId="0" borderId="15" xfId="0" applyNumberFormat="1" applyFont="1" applyBorder="1" applyAlignment="1">
      <alignment horizontal="center" vertical="center" wrapText="1"/>
    </xf>
    <xf numFmtId="0" fontId="28" fillId="2" borderId="8" xfId="3" quotePrefix="1" applyFont="1" applyFill="1" applyBorder="1" applyAlignment="1">
      <alignment horizontal="left" vertical="center" wrapText="1"/>
    </xf>
    <xf numFmtId="0" fontId="18" fillId="0" borderId="8" xfId="3" applyFont="1" applyBorder="1" applyAlignment="1">
      <alignment horizontal="center" vertical="center" wrapText="1"/>
    </xf>
    <xf numFmtId="0" fontId="28" fillId="0" borderId="8" xfId="3" quotePrefix="1" applyFont="1" applyBorder="1" applyAlignment="1">
      <alignment horizontal="left" vertical="center" wrapText="1"/>
    </xf>
    <xf numFmtId="0" fontId="18" fillId="0" borderId="8" xfId="0" applyFont="1" applyBorder="1" applyAlignment="1">
      <alignment horizontal="left" vertical="center" wrapText="1"/>
    </xf>
    <xf numFmtId="0" fontId="29" fillId="0" borderId="8" xfId="3" applyFont="1" applyBorder="1" applyAlignment="1">
      <alignment horizontal="center" vertical="center" wrapText="1"/>
    </xf>
    <xf numFmtId="0" fontId="37" fillId="0" borderId="8" xfId="3" applyFont="1" applyBorder="1" applyAlignment="1">
      <alignment horizontal="left" vertical="center" wrapText="1"/>
    </xf>
    <xf numFmtId="0" fontId="28" fillId="0" borderId="19" xfId="4" applyFont="1" applyBorder="1" applyAlignment="1">
      <alignment horizontal="center" vertical="center" wrapText="1"/>
    </xf>
    <xf numFmtId="0" fontId="28" fillId="0" borderId="8" xfId="4" applyFont="1" applyBorder="1" applyAlignment="1">
      <alignment horizontal="center" vertical="center" wrapText="1"/>
    </xf>
    <xf numFmtId="0" fontId="28" fillId="0" borderId="8" xfId="4" applyFont="1" applyBorder="1" applyAlignment="1">
      <alignment horizontal="left" vertical="center" wrapText="1"/>
    </xf>
    <xf numFmtId="0" fontId="27" fillId="0" borderId="8" xfId="0" applyFont="1" applyBorder="1" applyAlignment="1">
      <alignment horizontal="center" vertical="center" wrapText="1"/>
    </xf>
    <xf numFmtId="0" fontId="28" fillId="0" borderId="8" xfId="4" applyFont="1" applyBorder="1" applyAlignment="1">
      <alignment vertical="center" wrapText="1"/>
    </xf>
    <xf numFmtId="0" fontId="28" fillId="0" borderId="8" xfId="4" applyFont="1" applyBorder="1" applyAlignment="1">
      <alignment horizontal="justify" vertical="center" wrapText="1"/>
    </xf>
    <xf numFmtId="0" fontId="18" fillId="0" borderId="19" xfId="3" applyFont="1" applyBorder="1" applyAlignment="1">
      <alignment horizontal="center" vertical="center" wrapText="1"/>
    </xf>
    <xf numFmtId="0" fontId="18" fillId="0" borderId="8" xfId="3" applyFont="1" applyBorder="1" applyAlignment="1">
      <alignment horizontal="left" vertical="center" wrapText="1"/>
    </xf>
    <xf numFmtId="0" fontId="18" fillId="0" borderId="8" xfId="3" applyFont="1" applyBorder="1" applyAlignment="1">
      <alignment vertical="center" wrapText="1"/>
    </xf>
    <xf numFmtId="0" fontId="18" fillId="2" borderId="16" xfId="3" applyFont="1" applyFill="1" applyBorder="1" applyAlignment="1">
      <alignment horizontal="left" vertical="center" wrapText="1"/>
    </xf>
    <xf numFmtId="1" fontId="18" fillId="0" borderId="17" xfId="0" applyNumberFormat="1" applyFont="1" applyBorder="1" applyAlignment="1">
      <alignment horizontal="center" vertical="center" wrapText="1"/>
    </xf>
    <xf numFmtId="0" fontId="25" fillId="2" borderId="0" xfId="3" applyFont="1" applyFill="1" applyAlignment="1">
      <alignment horizontal="left" vertical="top" wrapText="1"/>
    </xf>
    <xf numFmtId="0" fontId="25" fillId="2" borderId="0" xfId="3" applyFont="1" applyFill="1" applyAlignment="1">
      <alignment horizontal="justify" vertical="center" wrapText="1"/>
    </xf>
    <xf numFmtId="0" fontId="15" fillId="2" borderId="0" xfId="3" applyFont="1" applyFill="1" applyAlignment="1">
      <alignment horizontal="justify" vertical="center" wrapText="1"/>
    </xf>
    <xf numFmtId="0" fontId="25" fillId="0" borderId="0" xfId="3" applyFont="1" applyAlignment="1">
      <alignment horizontal="justify" vertical="center" wrapText="1"/>
    </xf>
    <xf numFmtId="0" fontId="15" fillId="0" borderId="0" xfId="0" applyFont="1" applyAlignment="1">
      <alignment horizontal="justify" vertical="center" wrapText="1"/>
    </xf>
    <xf numFmtId="9" fontId="24" fillId="0" borderId="0" xfId="0" applyNumberFormat="1" applyFont="1" applyAlignment="1">
      <alignment horizontal="justify" vertical="center" wrapText="1"/>
    </xf>
    <xf numFmtId="0" fontId="24" fillId="0" borderId="0" xfId="0" applyFont="1" applyAlignment="1">
      <alignment horizontal="justify" vertical="center" wrapText="1"/>
    </xf>
    <xf numFmtId="15" fontId="15" fillId="0" borderId="0" xfId="0" applyNumberFormat="1" applyFont="1" applyAlignment="1">
      <alignment horizontal="center" vertical="center" wrapText="1"/>
    </xf>
    <xf numFmtId="0" fontId="28" fillId="0" borderId="19" xfId="3" applyFont="1" applyBorder="1" applyAlignment="1">
      <alignment vertical="center" wrapText="1"/>
    </xf>
    <xf numFmtId="0" fontId="28" fillId="0" borderId="20" xfId="3" applyFont="1" applyBorder="1" applyAlignment="1">
      <alignment horizontal="center" vertical="center" wrapText="1"/>
    </xf>
    <xf numFmtId="1" fontId="18" fillId="0" borderId="0" xfId="0" applyNumberFormat="1" applyFont="1" applyAlignment="1">
      <alignment horizontal="center" vertical="center"/>
    </xf>
    <xf numFmtId="0" fontId="21" fillId="0" borderId="0" xfId="0" applyFont="1" applyAlignment="1">
      <alignment vertical="center" wrapText="1"/>
    </xf>
    <xf numFmtId="0" fontId="38" fillId="2" borderId="8" xfId="3" applyFont="1" applyFill="1" applyBorder="1" applyAlignment="1">
      <alignment horizontal="left" vertical="center" wrapText="1"/>
    </xf>
    <xf numFmtId="0" fontId="38" fillId="2" borderId="8" xfId="3" applyFont="1" applyFill="1" applyBorder="1" applyAlignment="1">
      <alignment horizontal="center" vertical="center" wrapText="1"/>
    </xf>
    <xf numFmtId="0" fontId="18" fillId="2" borderId="8" xfId="3" applyFont="1" applyFill="1" applyBorder="1" applyAlignment="1">
      <alignment vertical="center" wrapText="1"/>
    </xf>
    <xf numFmtId="0" fontId="18" fillId="0" borderId="0" xfId="0" applyFont="1"/>
    <xf numFmtId="0" fontId="28" fillId="2" borderId="0" xfId="3" applyFont="1" applyFill="1" applyAlignment="1">
      <alignment horizontal="left" vertical="top" wrapText="1"/>
    </xf>
    <xf numFmtId="0" fontId="28" fillId="0" borderId="0" xfId="3" applyFont="1" applyAlignment="1">
      <alignment horizontal="left" vertical="top" wrapText="1"/>
    </xf>
    <xf numFmtId="0" fontId="27" fillId="0" borderId="0" xfId="0" applyFont="1" applyAlignment="1">
      <alignment horizontal="left" vertical="center" wrapText="1"/>
    </xf>
    <xf numFmtId="0" fontId="28" fillId="2" borderId="20" xfId="3" applyFont="1" applyFill="1" applyBorder="1" applyAlignment="1">
      <alignment vertical="center" wrapText="1"/>
    </xf>
    <xf numFmtId="9" fontId="24" fillId="0" borderId="0" xfId="0" applyNumberFormat="1" applyFont="1" applyAlignment="1">
      <alignment horizontal="center" vertical="center" wrapText="1"/>
    </xf>
    <xf numFmtId="0" fontId="28" fillId="2" borderId="8" xfId="6" applyFont="1" applyFill="1" applyBorder="1" applyAlignment="1">
      <alignment horizontal="left" vertical="center" wrapText="1"/>
    </xf>
    <xf numFmtId="0" fontId="28" fillId="2" borderId="8" xfId="6" applyFont="1" applyFill="1" applyBorder="1" applyAlignment="1">
      <alignment horizontal="center" vertical="center" wrapText="1"/>
    </xf>
    <xf numFmtId="0" fontId="28" fillId="0" borderId="8" xfId="6" applyFont="1" applyBorder="1" applyAlignment="1">
      <alignment horizontal="center" vertical="center" wrapText="1"/>
    </xf>
    <xf numFmtId="0" fontId="18" fillId="2" borderId="8" xfId="6" applyFont="1" applyFill="1" applyBorder="1" applyAlignment="1">
      <alignment horizontal="center" vertical="center" wrapText="1"/>
    </xf>
    <xf numFmtId="0" fontId="18" fillId="2" borderId="8" xfId="6" applyFont="1" applyFill="1" applyBorder="1" applyAlignment="1">
      <alignment horizontal="left" vertical="center" wrapText="1"/>
    </xf>
    <xf numFmtId="0" fontId="28" fillId="0" borderId="8" xfId="6" applyFont="1" applyBorder="1" applyAlignment="1">
      <alignment horizontal="left" vertical="center" wrapText="1"/>
    </xf>
    <xf numFmtId="0" fontId="18" fillId="0" borderId="16" xfId="6" applyFont="1" applyBorder="1" applyAlignment="1">
      <alignment horizontal="left" vertical="center" wrapText="1"/>
    </xf>
    <xf numFmtId="0" fontId="18" fillId="0" borderId="16" xfId="9" applyFont="1" applyFill="1" applyBorder="1" applyAlignment="1">
      <alignment horizontal="left" vertical="center" wrapText="1"/>
    </xf>
    <xf numFmtId="0" fontId="18" fillId="0" borderId="16" xfId="6" applyFont="1" applyBorder="1" applyAlignment="1">
      <alignment horizontal="center" vertical="center" wrapText="1"/>
    </xf>
    <xf numFmtId="0" fontId="28" fillId="2" borderId="19" xfId="6" applyFont="1" applyFill="1" applyBorder="1" applyAlignment="1">
      <alignment horizontal="center" vertical="center" wrapText="1"/>
    </xf>
    <xf numFmtId="0" fontId="18" fillId="0" borderId="20" xfId="6" applyFont="1" applyBorder="1" applyAlignment="1">
      <alignment horizontal="center" vertical="center" wrapText="1"/>
    </xf>
    <xf numFmtId="0" fontId="18" fillId="0" borderId="0" xfId="0" applyFont="1" applyAlignment="1">
      <alignment horizontal="center"/>
    </xf>
    <xf numFmtId="0" fontId="18" fillId="0" borderId="8" xfId="0" applyFont="1" applyBorder="1" applyAlignment="1">
      <alignment vertical="center"/>
    </xf>
    <xf numFmtId="0" fontId="18" fillId="0" borderId="16" xfId="0" applyFont="1" applyBorder="1" applyAlignment="1">
      <alignment vertical="center"/>
    </xf>
    <xf numFmtId="0" fontId="18" fillId="0" borderId="16" xfId="0" applyFont="1" applyBorder="1" applyAlignment="1">
      <alignment vertical="center" wrapText="1"/>
    </xf>
    <xf numFmtId="0" fontId="28" fillId="0" borderId="17" xfId="3" applyFont="1" applyBorder="1" applyAlignment="1">
      <alignment vertical="center" wrapText="1"/>
    </xf>
    <xf numFmtId="9" fontId="18" fillId="0" borderId="0" xfId="7" applyFont="1"/>
    <xf numFmtId="0" fontId="17" fillId="6" borderId="8" xfId="0" applyFont="1" applyFill="1" applyBorder="1" applyAlignment="1">
      <alignment vertical="center"/>
    </xf>
    <xf numFmtId="0" fontId="17" fillId="6" borderId="8" xfId="0" applyFont="1" applyFill="1" applyBorder="1" applyAlignment="1">
      <alignment horizontal="center" vertical="center" wrapText="1"/>
    </xf>
    <xf numFmtId="9" fontId="17" fillId="6" borderId="8" xfId="7" applyFont="1" applyFill="1" applyBorder="1" applyAlignment="1">
      <alignment horizontal="center" vertical="center"/>
    </xf>
    <xf numFmtId="9" fontId="18" fillId="0" borderId="8" xfId="7" applyFont="1" applyFill="1" applyBorder="1" applyAlignment="1">
      <alignment horizontal="center" vertical="center"/>
    </xf>
    <xf numFmtId="1" fontId="18" fillId="0" borderId="8" xfId="0" applyNumberFormat="1" applyFont="1" applyBorder="1" applyAlignment="1">
      <alignment horizontal="center" vertical="center"/>
    </xf>
    <xf numFmtId="0" fontId="27" fillId="5" borderId="8" xfId="0" applyFont="1" applyFill="1" applyBorder="1" applyAlignment="1">
      <alignment vertical="center"/>
    </xf>
    <xf numFmtId="0" fontId="18" fillId="5" borderId="8" xfId="0" applyFont="1" applyFill="1" applyBorder="1" applyAlignment="1">
      <alignment horizontal="center" vertical="center"/>
    </xf>
    <xf numFmtId="9" fontId="27" fillId="5" borderId="8" xfId="7" applyFont="1" applyFill="1" applyBorder="1" applyAlignment="1">
      <alignment horizontal="center" vertical="center"/>
    </xf>
    <xf numFmtId="0" fontId="38" fillId="0" borderId="8" xfId="0" applyFont="1" applyBorder="1" applyAlignment="1">
      <alignment horizontal="left" vertical="center" wrapText="1" shrinkToFit="1"/>
    </xf>
    <xf numFmtId="0" fontId="38" fillId="0" borderId="8" xfId="0" applyFont="1" applyBorder="1" applyAlignment="1">
      <alignment horizontal="left" vertical="center" shrinkToFit="1"/>
    </xf>
    <xf numFmtId="0" fontId="18" fillId="0" borderId="8" xfId="0" applyFont="1" applyBorder="1" applyAlignment="1">
      <alignment horizontal="left" vertical="center" wrapText="1" shrinkToFit="1"/>
    </xf>
    <xf numFmtId="0" fontId="18" fillId="0" borderId="8" xfId="0" applyFont="1" applyBorder="1" applyAlignment="1">
      <alignment wrapText="1"/>
    </xf>
    <xf numFmtId="0" fontId="18" fillId="0" borderId="8" xfId="0" applyFont="1" applyBorder="1"/>
    <xf numFmtId="0" fontId="17" fillId="8" borderId="8" xfId="0" applyFont="1" applyFill="1" applyBorder="1" applyAlignment="1">
      <alignment horizontal="center" vertical="center" shrinkToFit="1"/>
    </xf>
    <xf numFmtId="14" fontId="18" fillId="0" borderId="8" xfId="0" applyNumberFormat="1" applyFont="1" applyBorder="1" applyAlignment="1">
      <alignment horizontal="center" vertical="center" shrinkToFit="1"/>
    </xf>
    <xf numFmtId="0" fontId="38" fillId="0" borderId="8" xfId="0" applyFont="1" applyBorder="1" applyAlignment="1">
      <alignment horizontal="center" vertical="center" wrapText="1" shrinkToFit="1"/>
    </xf>
    <xf numFmtId="14" fontId="18" fillId="0" borderId="8" xfId="0" applyNumberFormat="1" applyFont="1" applyBorder="1" applyAlignment="1">
      <alignment horizontal="center" vertical="center" wrapText="1" shrinkToFit="1"/>
    </xf>
    <xf numFmtId="14" fontId="18" fillId="0" borderId="8"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28" fillId="2" borderId="19"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8" xfId="3" applyFont="1" applyFill="1" applyBorder="1" applyAlignment="1">
      <alignment horizontal="left" vertical="center" wrapText="1"/>
    </xf>
    <xf numFmtId="0" fontId="27" fillId="0" borderId="0" xfId="0" applyFont="1" applyAlignment="1">
      <alignment horizontal="center" vertical="center" wrapText="1"/>
    </xf>
    <xf numFmtId="0" fontId="28" fillId="2" borderId="19" xfId="3" applyFont="1" applyFill="1" applyBorder="1" applyAlignment="1">
      <alignment vertical="center" wrapText="1"/>
    </xf>
    <xf numFmtId="0" fontId="28" fillId="2" borderId="8" xfId="3" applyFont="1" applyFill="1" applyBorder="1" applyAlignment="1">
      <alignment vertical="center" wrapText="1"/>
    </xf>
    <xf numFmtId="0" fontId="28" fillId="0" borderId="15" xfId="3" applyFont="1" applyBorder="1" applyAlignment="1">
      <alignment vertical="center" wrapText="1"/>
    </xf>
    <xf numFmtId="0" fontId="38" fillId="0" borderId="8" xfId="0" applyFont="1" applyBorder="1" applyAlignment="1">
      <alignment horizontal="center" vertical="center" shrinkToFit="1"/>
    </xf>
    <xf numFmtId="0" fontId="17" fillId="6" borderId="8" xfId="0" applyFont="1" applyFill="1" applyBorder="1" applyAlignment="1">
      <alignment horizontal="center" vertical="center"/>
    </xf>
    <xf numFmtId="16" fontId="28" fillId="2" borderId="8" xfId="3" applyNumberFormat="1" applyFont="1" applyFill="1" applyBorder="1" applyAlignment="1">
      <alignment horizontal="center" vertical="center" wrapText="1"/>
    </xf>
    <xf numFmtId="0" fontId="18" fillId="0" borderId="16" xfId="0" applyFont="1" applyBorder="1" applyAlignment="1">
      <alignment horizontal="center"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5" fillId="0" borderId="9" xfId="0" applyFont="1" applyBorder="1" applyAlignment="1">
      <alignment horizontal="center" vertical="center"/>
    </xf>
    <xf numFmtId="0" fontId="20" fillId="6" borderId="8" xfId="0" applyFont="1" applyFill="1" applyBorder="1" applyAlignment="1">
      <alignment horizontal="center" vertical="center" wrapText="1" readingOrder="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4" fillId="0" borderId="8" xfId="0" applyFont="1" applyBorder="1" applyAlignment="1">
      <alignment horizontal="center" vertical="center"/>
    </xf>
    <xf numFmtId="0" fontId="19" fillId="0" borderId="8" xfId="0" applyFont="1" applyBorder="1" applyAlignment="1">
      <alignment horizontal="center" vertical="center" wrapText="1"/>
    </xf>
    <xf numFmtId="0" fontId="27" fillId="0" borderId="23" xfId="0" applyFont="1" applyBorder="1" applyAlignment="1">
      <alignment horizontal="left" vertical="center"/>
    </xf>
    <xf numFmtId="0" fontId="27" fillId="0" borderId="11" xfId="0" applyFont="1" applyBorder="1" applyAlignment="1">
      <alignment horizontal="left" vertical="center"/>
    </xf>
    <xf numFmtId="0" fontId="27" fillId="0" borderId="24" xfId="0" applyFont="1" applyBorder="1" applyAlignment="1">
      <alignment horizontal="left" vertical="center"/>
    </xf>
    <xf numFmtId="0" fontId="21"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8" xfId="0" applyFont="1" applyBorder="1" applyAlignment="1">
      <alignment horizontal="center" vertical="center" wrapText="1"/>
    </xf>
    <xf numFmtId="0" fontId="18" fillId="0" borderId="19" xfId="0" applyFont="1" applyBorder="1" applyAlignment="1">
      <alignment horizontal="center" vertical="center"/>
    </xf>
    <xf numFmtId="0" fontId="18" fillId="0" borderId="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18" fillId="0" borderId="15" xfId="0" applyFont="1" applyBorder="1" applyAlignment="1">
      <alignment horizontal="center" vertical="center"/>
    </xf>
    <xf numFmtId="0" fontId="23" fillId="7" borderId="8" xfId="0" applyFont="1" applyFill="1" applyBorder="1" applyAlignment="1">
      <alignment horizontal="center" vertical="center"/>
    </xf>
    <xf numFmtId="0" fontId="22" fillId="6" borderId="13" xfId="0" applyFont="1" applyFill="1" applyBorder="1" applyAlignment="1">
      <alignment horizontal="center" vertical="center" wrapText="1" readingOrder="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8" xfId="0" applyFont="1" applyBorder="1" applyAlignment="1">
      <alignment horizontal="center" vertical="center"/>
    </xf>
    <xf numFmtId="0" fontId="19" fillId="0" borderId="15" xfId="0" applyFont="1" applyBorder="1" applyAlignment="1">
      <alignment horizontal="center" vertical="center"/>
    </xf>
    <xf numFmtId="0" fontId="33" fillId="4" borderId="0" xfId="0" applyFont="1" applyFill="1" applyAlignment="1">
      <alignment horizontal="left" vertical="center" wrapText="1"/>
    </xf>
    <xf numFmtId="0" fontId="15" fillId="0" borderId="0" xfId="0" applyFont="1" applyAlignment="1">
      <alignment horizontal="center" vertical="center" wrapText="1"/>
    </xf>
    <xf numFmtId="0" fontId="28" fillId="2" borderId="8" xfId="3" applyFont="1" applyFill="1" applyBorder="1" applyAlignment="1">
      <alignment horizontal="left" vertical="center" wrapText="1"/>
    </xf>
    <xf numFmtId="0" fontId="28" fillId="2" borderId="8" xfId="3" applyFont="1" applyFill="1" applyBorder="1" applyAlignment="1">
      <alignment horizontal="center" vertical="center" wrapText="1"/>
    </xf>
    <xf numFmtId="0" fontId="28" fillId="2" borderId="19" xfId="3" applyFont="1" applyFill="1" applyBorder="1" applyAlignment="1">
      <alignment horizontal="center" vertical="center" wrapText="1"/>
    </xf>
    <xf numFmtId="0" fontId="24" fillId="0" borderId="19" xfId="0" applyFont="1" applyBorder="1" applyAlignment="1">
      <alignment horizontal="left" vertical="center"/>
    </xf>
    <xf numFmtId="0" fontId="24" fillId="0" borderId="8" xfId="0" applyFont="1" applyBorder="1" applyAlignment="1">
      <alignment horizontal="left" vertical="center"/>
    </xf>
    <xf numFmtId="0" fontId="24" fillId="0" borderId="15" xfId="0" applyFont="1" applyBorder="1" applyAlignment="1">
      <alignment horizontal="left" vertical="center"/>
    </xf>
    <xf numFmtId="0" fontId="27" fillId="0" borderId="0" xfId="0" applyFont="1" applyAlignment="1">
      <alignment horizontal="center" vertical="center" wrapText="1"/>
    </xf>
    <xf numFmtId="0" fontId="28" fillId="0" borderId="32" xfId="3" applyFont="1" applyBorder="1" applyAlignment="1">
      <alignment horizontal="center" vertical="center" wrapText="1"/>
    </xf>
    <xf numFmtId="0" fontId="28" fillId="0" borderId="33" xfId="3" applyFont="1" applyBorder="1" applyAlignment="1">
      <alignment horizontal="center" vertical="center" wrapText="1"/>
    </xf>
    <xf numFmtId="0" fontId="28" fillId="2" borderId="9" xfId="3" applyFont="1" applyFill="1" applyBorder="1" applyAlignment="1">
      <alignment horizontal="left" vertical="center" wrapText="1"/>
    </xf>
    <xf numFmtId="0" fontId="28" fillId="2" borderId="29" xfId="3" applyFont="1" applyFill="1" applyBorder="1" applyAlignment="1">
      <alignment horizontal="left" vertical="center" wrapText="1"/>
    </xf>
    <xf numFmtId="0" fontId="28" fillId="0" borderId="9" xfId="3" applyFont="1" applyBorder="1" applyAlignment="1">
      <alignment horizontal="left" vertical="center" wrapText="1"/>
    </xf>
    <xf numFmtId="0" fontId="28" fillId="0" borderId="29" xfId="3" applyFont="1" applyBorder="1" applyAlignment="1">
      <alignment horizontal="left" vertical="center" wrapText="1"/>
    </xf>
    <xf numFmtId="0" fontId="28" fillId="0" borderId="9" xfId="3" applyFont="1" applyBorder="1" applyAlignment="1">
      <alignment horizontal="center" vertical="center" wrapText="1"/>
    </xf>
    <xf numFmtId="0" fontId="28" fillId="0" borderId="29" xfId="3" applyFont="1" applyBorder="1" applyAlignment="1">
      <alignment horizontal="center" vertical="center" wrapText="1"/>
    </xf>
    <xf numFmtId="0" fontId="28" fillId="2" borderId="30" xfId="3" applyFont="1" applyFill="1" applyBorder="1" applyAlignment="1">
      <alignment horizontal="center" vertical="center" wrapText="1"/>
    </xf>
    <xf numFmtId="0" fontId="28" fillId="2" borderId="31" xfId="3" applyFont="1" applyFill="1" applyBorder="1" applyAlignment="1">
      <alignment horizontal="center" vertical="center" wrapText="1"/>
    </xf>
    <xf numFmtId="0" fontId="28" fillId="2" borderId="9" xfId="3" applyFont="1" applyFill="1" applyBorder="1" applyAlignment="1">
      <alignment horizontal="center" vertical="center" wrapText="1"/>
    </xf>
    <xf numFmtId="0" fontId="28" fillId="2" borderId="29" xfId="3" applyFont="1" applyFill="1" applyBorder="1" applyAlignment="1">
      <alignment horizontal="center"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28" fillId="2" borderId="19" xfId="3" applyFont="1" applyFill="1" applyBorder="1" applyAlignment="1">
      <alignment vertical="center" wrapText="1"/>
    </xf>
    <xf numFmtId="0" fontId="28" fillId="2" borderId="8" xfId="3" applyFont="1" applyFill="1" applyBorder="1" applyAlignment="1">
      <alignment vertical="center" wrapText="1"/>
    </xf>
    <xf numFmtId="0" fontId="28" fillId="0" borderId="15" xfId="3" applyFont="1" applyBorder="1" applyAlignment="1">
      <alignment vertical="center" wrapText="1"/>
    </xf>
    <xf numFmtId="0" fontId="25" fillId="2" borderId="8" xfId="3" applyFont="1" applyFill="1" applyBorder="1" applyAlignment="1">
      <alignment vertical="center" wrapText="1"/>
    </xf>
    <xf numFmtId="0" fontId="17" fillId="6" borderId="8" xfId="0" applyFont="1" applyFill="1" applyBorder="1" applyAlignment="1">
      <alignment horizontal="center" vertical="center" wrapText="1" readingOrder="1"/>
    </xf>
    <xf numFmtId="0" fontId="38" fillId="5" borderId="10"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12" xfId="0" applyFont="1" applyFill="1" applyBorder="1" applyAlignment="1">
      <alignment horizontal="center" vertical="center"/>
    </xf>
    <xf numFmtId="0" fontId="38" fillId="0" borderId="8" xfId="0" applyFont="1" applyBorder="1" applyAlignment="1">
      <alignment horizontal="center" vertical="center" shrinkToFit="1"/>
    </xf>
    <xf numFmtId="0" fontId="17" fillId="6" borderId="8" xfId="0" applyFont="1" applyFill="1" applyBorder="1" applyAlignment="1">
      <alignment horizontal="center" vertical="center"/>
    </xf>
    <xf numFmtId="0" fontId="18" fillId="0" borderId="8" xfId="0" applyFont="1" applyBorder="1" applyAlignment="1">
      <alignment horizontal="center" vertical="center" shrinkToFit="1"/>
    </xf>
    <xf numFmtId="0" fontId="18" fillId="0" borderId="9" xfId="0" applyFont="1" applyBorder="1" applyAlignment="1">
      <alignment horizontal="center" vertical="center" wrapText="1" shrinkToFit="1"/>
    </xf>
    <xf numFmtId="0" fontId="18" fillId="0" borderId="28" xfId="0" applyFont="1" applyBorder="1" applyAlignment="1">
      <alignment horizontal="center" vertical="center" wrapText="1" shrinkToFit="1"/>
    </xf>
    <xf numFmtId="0" fontId="18" fillId="0" borderId="29" xfId="0" applyFont="1" applyBorder="1" applyAlignment="1">
      <alignment horizontal="center" vertical="center" wrapText="1" shrinkToFit="1"/>
    </xf>
    <xf numFmtId="0" fontId="17" fillId="0" borderId="9" xfId="0" applyFont="1" applyBorder="1" applyAlignment="1">
      <alignment horizontal="center" vertical="center" shrinkToFit="1"/>
    </xf>
    <xf numFmtId="0" fontId="17" fillId="0" borderId="29" xfId="0" applyFont="1" applyBorder="1" applyAlignment="1">
      <alignment horizontal="center" vertical="center" shrinkToFit="1"/>
    </xf>
  </cellXfs>
  <cellStyles count="10">
    <cellStyle name="Euro" xfId="1" xr:uid="{00000000-0005-0000-0000-000000000000}"/>
    <cellStyle name="Hipervínculo" xfId="9" builtinId="8"/>
    <cellStyle name="Normal" xfId="0" builtinId="0"/>
    <cellStyle name="Normal 2" xfId="2" xr:uid="{00000000-0005-0000-0000-000002000000}"/>
    <cellStyle name="Normal 3" xfId="3" xr:uid="{00000000-0005-0000-0000-000003000000}"/>
    <cellStyle name="Normal 3 2" xfId="4" xr:uid="{00000000-0005-0000-0000-000004000000}"/>
    <cellStyle name="Normal 3 2 2" xfId="5" xr:uid="{00000000-0005-0000-0000-000005000000}"/>
    <cellStyle name="Normal 3 3" xfId="6" xr:uid="{00000000-0005-0000-0000-000006000000}"/>
    <cellStyle name="Normal 4" xfId="8" xr:uid="{7A7DF5E8-771E-1E40-8BD8-F422ADD3FEE0}"/>
    <cellStyle name="Porcentaje" xfId="7" builtinId="5"/>
  </cellStyles>
  <dxfs count="3">
    <dxf>
      <font>
        <b/>
        <i val="0"/>
        <color auto="1"/>
      </font>
      <fill>
        <patternFill>
          <bgColor rgb="FFFF5050"/>
        </patternFill>
      </fill>
    </dxf>
    <dxf>
      <font>
        <b/>
        <i val="0"/>
        <color auto="1"/>
      </font>
      <fill>
        <patternFill>
          <bgColor rgb="FFFFFF66"/>
        </patternFill>
      </fill>
    </dxf>
    <dxf>
      <font>
        <b/>
        <i val="0"/>
        <color auto="1"/>
      </font>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472C4"/>
      <color rgb="FF96BE55"/>
      <color rgb="FF99FF66"/>
      <color rgb="FFE8E8E8"/>
      <color rgb="FFE8E1E1"/>
      <color rgb="FFE1E1E1"/>
      <color rgb="FF154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7.jpeg"/><Relationship Id="rId3" Type="http://schemas.openxmlformats.org/officeDocument/2006/relationships/hyperlink" Target="#Energia!A1"/><Relationship Id="rId7" Type="http://schemas.openxmlformats.org/officeDocument/2006/relationships/hyperlink" Target="#Aire!A1"/><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Agua!A1"/><Relationship Id="rId6" Type="http://schemas.openxmlformats.org/officeDocument/2006/relationships/image" Target="../media/image3.png"/><Relationship Id="rId11" Type="http://schemas.openxmlformats.org/officeDocument/2006/relationships/hyperlink" Target="#General!A1"/><Relationship Id="rId5" Type="http://schemas.openxmlformats.org/officeDocument/2006/relationships/hyperlink" Target="#'Residuos y Suelo'!A1"/><Relationship Id="rId15" Type="http://schemas.openxmlformats.org/officeDocument/2006/relationships/image" Target="../media/image8.png"/><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Emergencias y Sustancias Quimic'!A1"/><Relationship Id="rId14" Type="http://schemas.openxmlformats.org/officeDocument/2006/relationships/hyperlink" Target="#Informativas!A1"/></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13</xdr:row>
      <xdr:rowOff>127000</xdr:rowOff>
    </xdr:from>
    <xdr:to>
      <xdr:col>10</xdr:col>
      <xdr:colOff>0</xdr:colOff>
      <xdr:row>16</xdr:row>
      <xdr:rowOff>139700</xdr:rowOff>
    </xdr:to>
    <xdr:sp macro="" textlink="">
      <xdr:nvSpPr>
        <xdr:cNvPr id="17006"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E104591E-893F-064B-932F-536E102B0BAA}"/>
            </a:ext>
          </a:extLst>
        </xdr:cNvPr>
        <xdr:cNvSpPr>
          <a:spLocks noChangeAspect="1" noChangeArrowheads="1"/>
        </xdr:cNvSpPr>
      </xdr:nvSpPr>
      <xdr:spPr bwMode="auto">
        <a:xfrm>
          <a:off x="8280400" y="29972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48845</xdr:colOff>
      <xdr:row>6</xdr:row>
      <xdr:rowOff>263768</xdr:rowOff>
    </xdr:from>
    <xdr:to>
      <xdr:col>4</xdr:col>
      <xdr:colOff>302846</xdr:colOff>
      <xdr:row>13</xdr:row>
      <xdr:rowOff>205152</xdr:rowOff>
    </xdr:to>
    <xdr:grpSp>
      <xdr:nvGrpSpPr>
        <xdr:cNvPr id="4" name="29 Grupo">
          <a:extLst>
            <a:ext uri="{FF2B5EF4-FFF2-40B4-BE49-F238E27FC236}">
              <a16:creationId xmlns:a16="http://schemas.microsoft.com/office/drawing/2014/main" id="{8850A76C-73A2-FF4D-90FE-82D9AC48DAC1}"/>
            </a:ext>
          </a:extLst>
        </xdr:cNvPr>
        <xdr:cNvGrpSpPr>
          <a:grpSpLocks/>
        </xdr:cNvGrpSpPr>
      </xdr:nvGrpSpPr>
      <xdr:grpSpPr bwMode="auto">
        <a:xfrm>
          <a:off x="2220545" y="1844918"/>
          <a:ext cx="977901" cy="1303459"/>
          <a:chOff x="1800225" y="2085975"/>
          <a:chExt cx="737903" cy="1112285"/>
        </a:xfrm>
      </xdr:grpSpPr>
      <xdr:pic>
        <xdr:nvPicPr>
          <xdr:cNvPr id="6" name="Picture 6">
            <a:hlinkClick xmlns:r="http://schemas.openxmlformats.org/officeDocument/2006/relationships" r:id="rId1"/>
            <a:extLst>
              <a:ext uri="{FF2B5EF4-FFF2-40B4-BE49-F238E27FC236}">
                <a16:creationId xmlns:a16="http://schemas.microsoft.com/office/drawing/2014/main" id="{08CA501A-56E9-9447-A606-3621B50A62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2085975"/>
            <a:ext cx="737903"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17 CuadroTexto">
            <a:extLst>
              <a:ext uri="{FF2B5EF4-FFF2-40B4-BE49-F238E27FC236}">
                <a16:creationId xmlns:a16="http://schemas.microsoft.com/office/drawing/2014/main" id="{F60ECB18-F866-2CAA-5288-94784AD64C77}"/>
              </a:ext>
            </a:extLst>
          </xdr:cNvPr>
          <xdr:cNvSpPr txBox="1"/>
        </xdr:nvSpPr>
        <xdr:spPr>
          <a:xfrm>
            <a:off x="1943045" y="2935811"/>
            <a:ext cx="476066" cy="26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indent="0" algn="ctr"/>
            <a:r>
              <a:rPr lang="es-CO" sz="1100">
                <a:solidFill>
                  <a:schemeClr val="tx1"/>
                </a:solidFill>
                <a:latin typeface="Arial Narrow" panose="020B0606020202030204" pitchFamily="34" charset="0"/>
                <a:ea typeface="+mn-ea"/>
                <a:cs typeface="+mn-cs"/>
              </a:rPr>
              <a:t>Agua</a:t>
            </a:r>
          </a:p>
        </xdr:txBody>
      </xdr:sp>
    </xdr:grpSp>
    <xdr:clientData/>
  </xdr:twoCellAnchor>
  <xdr:twoCellAnchor>
    <xdr:from>
      <xdr:col>5</xdr:col>
      <xdr:colOff>625230</xdr:colOff>
      <xdr:row>6</xdr:row>
      <xdr:rowOff>273537</xdr:rowOff>
    </xdr:from>
    <xdr:to>
      <xdr:col>6</xdr:col>
      <xdr:colOff>595923</xdr:colOff>
      <xdr:row>13</xdr:row>
      <xdr:rowOff>70647</xdr:rowOff>
    </xdr:to>
    <xdr:grpSp>
      <xdr:nvGrpSpPr>
        <xdr:cNvPr id="10" name="28 Grupo">
          <a:extLst>
            <a:ext uri="{FF2B5EF4-FFF2-40B4-BE49-F238E27FC236}">
              <a16:creationId xmlns:a16="http://schemas.microsoft.com/office/drawing/2014/main" id="{BEB971F6-E871-2143-A632-5D8C8EB90CBC}"/>
            </a:ext>
          </a:extLst>
        </xdr:cNvPr>
        <xdr:cNvGrpSpPr>
          <a:grpSpLocks/>
        </xdr:cNvGrpSpPr>
      </xdr:nvGrpSpPr>
      <xdr:grpSpPr bwMode="auto">
        <a:xfrm>
          <a:off x="4711455" y="1854687"/>
          <a:ext cx="656493" cy="1159185"/>
          <a:chOff x="3886200" y="2036541"/>
          <a:chExt cx="657225" cy="1132583"/>
        </a:xfrm>
      </xdr:grpSpPr>
      <xdr:pic>
        <xdr:nvPicPr>
          <xdr:cNvPr id="12" name="Picture 10">
            <a:hlinkClick xmlns:r="http://schemas.openxmlformats.org/officeDocument/2006/relationships" r:id="rId3"/>
            <a:extLst>
              <a:ext uri="{FF2B5EF4-FFF2-40B4-BE49-F238E27FC236}">
                <a16:creationId xmlns:a16="http://schemas.microsoft.com/office/drawing/2014/main" id="{0478172C-3D2C-4D57-A8EB-6C11B2D690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6200" y="2036541"/>
            <a:ext cx="657225" cy="97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18 CuadroTexto">
            <a:extLst>
              <a:ext uri="{FF2B5EF4-FFF2-40B4-BE49-F238E27FC236}">
                <a16:creationId xmlns:a16="http://schemas.microsoft.com/office/drawing/2014/main" id="{A465B88D-F564-C57D-5619-754845C287D2}"/>
              </a:ext>
            </a:extLst>
          </xdr:cNvPr>
          <xdr:cNvSpPr txBox="1"/>
        </xdr:nvSpPr>
        <xdr:spPr>
          <a:xfrm>
            <a:off x="3886200" y="2920785"/>
            <a:ext cx="590371" cy="248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1100">
                <a:solidFill>
                  <a:schemeClr val="tx1"/>
                </a:solidFill>
                <a:latin typeface="Arial Narrow" panose="020B0606020202030204" pitchFamily="34" charset="0"/>
                <a:ea typeface="+mn-ea"/>
                <a:cs typeface="+mn-cs"/>
              </a:rPr>
              <a:t>Energía</a:t>
            </a:r>
          </a:p>
        </xdr:txBody>
      </xdr:sp>
    </xdr:grpSp>
    <xdr:clientData/>
  </xdr:twoCellAnchor>
  <xdr:twoCellAnchor>
    <xdr:from>
      <xdr:col>8</xdr:col>
      <xdr:colOff>566618</xdr:colOff>
      <xdr:row>7</xdr:row>
      <xdr:rowOff>9771</xdr:rowOff>
    </xdr:from>
    <xdr:to>
      <xdr:col>10</xdr:col>
      <xdr:colOff>98827</xdr:colOff>
      <xdr:row>13</xdr:row>
      <xdr:rowOff>52570</xdr:rowOff>
    </xdr:to>
    <xdr:grpSp>
      <xdr:nvGrpSpPr>
        <xdr:cNvPr id="18" name="30 Grupo">
          <a:extLst>
            <a:ext uri="{FF2B5EF4-FFF2-40B4-BE49-F238E27FC236}">
              <a16:creationId xmlns:a16="http://schemas.microsoft.com/office/drawing/2014/main" id="{9C79F52D-F772-174C-BD5E-321BAA85FB9B}"/>
            </a:ext>
          </a:extLst>
        </xdr:cNvPr>
        <xdr:cNvGrpSpPr>
          <a:grpSpLocks/>
        </xdr:cNvGrpSpPr>
      </xdr:nvGrpSpPr>
      <xdr:grpSpPr bwMode="auto">
        <a:xfrm>
          <a:off x="6815018" y="1876671"/>
          <a:ext cx="1084784" cy="1119124"/>
          <a:chOff x="5715000" y="2047875"/>
          <a:chExt cx="1161471" cy="1083770"/>
        </a:xfrm>
      </xdr:grpSpPr>
      <xdr:pic>
        <xdr:nvPicPr>
          <xdr:cNvPr id="19" name="Picture 12">
            <a:hlinkClick xmlns:r="http://schemas.openxmlformats.org/officeDocument/2006/relationships" r:id="rId5"/>
            <a:extLst>
              <a:ext uri="{FF2B5EF4-FFF2-40B4-BE49-F238E27FC236}">
                <a16:creationId xmlns:a16="http://schemas.microsoft.com/office/drawing/2014/main" id="{90A03DDA-7F2E-C634-E25C-40697444EE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91201" y="2047875"/>
            <a:ext cx="1004563"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19 CuadroTexto">
            <a:extLst>
              <a:ext uri="{FF2B5EF4-FFF2-40B4-BE49-F238E27FC236}">
                <a16:creationId xmlns:a16="http://schemas.microsoft.com/office/drawing/2014/main" id="{2645ACC0-FEF4-A95D-5559-136D52D1EE6B}"/>
              </a:ext>
            </a:extLst>
          </xdr:cNvPr>
          <xdr:cNvSpPr txBox="1"/>
        </xdr:nvSpPr>
        <xdr:spPr>
          <a:xfrm>
            <a:off x="5715000" y="2885502"/>
            <a:ext cx="1161471" cy="246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indent="0"/>
            <a:r>
              <a:rPr lang="es-CO" sz="1100">
                <a:solidFill>
                  <a:schemeClr val="tx1"/>
                </a:solidFill>
                <a:latin typeface="Arial Narrow" panose="020B0606020202030204" pitchFamily="34" charset="0"/>
                <a:ea typeface="+mn-ea"/>
                <a:cs typeface="+mn-cs"/>
              </a:rPr>
              <a:t>Residuos y Suelo</a:t>
            </a:r>
          </a:p>
        </xdr:txBody>
      </xdr:sp>
    </xdr:grpSp>
    <xdr:clientData/>
  </xdr:twoCellAnchor>
  <xdr:twoCellAnchor editAs="oneCell">
    <xdr:from>
      <xdr:col>2</xdr:col>
      <xdr:colOff>732692</xdr:colOff>
      <xdr:row>18</xdr:row>
      <xdr:rowOff>9766</xdr:rowOff>
    </xdr:from>
    <xdr:to>
      <xdr:col>4</xdr:col>
      <xdr:colOff>227623</xdr:colOff>
      <xdr:row>24</xdr:row>
      <xdr:rowOff>156305</xdr:rowOff>
    </xdr:to>
    <xdr:pic>
      <xdr:nvPicPr>
        <xdr:cNvPr id="21" name="Imagen 3">
          <a:hlinkClick xmlns:r="http://schemas.openxmlformats.org/officeDocument/2006/relationships" r:id="rId7"/>
          <a:extLst>
            <a:ext uri="{FF2B5EF4-FFF2-40B4-BE49-F238E27FC236}">
              <a16:creationId xmlns:a16="http://schemas.microsoft.com/office/drawing/2014/main" id="{F6434FA4-0062-134A-AD36-1E36F0E492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3461" y="3849074"/>
          <a:ext cx="1155700" cy="1143000"/>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361461</xdr:colOff>
      <xdr:row>17</xdr:row>
      <xdr:rowOff>29307</xdr:rowOff>
    </xdr:from>
    <xdr:to>
      <xdr:col>7</xdr:col>
      <xdr:colOff>5861</xdr:colOff>
      <xdr:row>25</xdr:row>
      <xdr:rowOff>117228</xdr:rowOff>
    </xdr:to>
    <xdr:grpSp>
      <xdr:nvGrpSpPr>
        <xdr:cNvPr id="23" name="32 Grupo">
          <a:extLst>
            <a:ext uri="{FF2B5EF4-FFF2-40B4-BE49-F238E27FC236}">
              <a16:creationId xmlns:a16="http://schemas.microsoft.com/office/drawing/2014/main" id="{297BCBC5-7858-5D45-84B6-B28C361A4E45}"/>
            </a:ext>
          </a:extLst>
        </xdr:cNvPr>
        <xdr:cNvGrpSpPr>
          <a:grpSpLocks/>
        </xdr:cNvGrpSpPr>
      </xdr:nvGrpSpPr>
      <xdr:grpSpPr bwMode="auto">
        <a:xfrm>
          <a:off x="4447686" y="3686907"/>
          <a:ext cx="1196975" cy="1383321"/>
          <a:chOff x="3649925" y="3500987"/>
          <a:chExt cx="1254129" cy="1408881"/>
        </a:xfrm>
      </xdr:grpSpPr>
      <xdr:pic>
        <xdr:nvPicPr>
          <xdr:cNvPr id="24" name="Picture 16">
            <a:hlinkClick xmlns:r="http://schemas.openxmlformats.org/officeDocument/2006/relationships" r:id="rId9"/>
            <a:extLst>
              <a:ext uri="{FF2B5EF4-FFF2-40B4-BE49-F238E27FC236}">
                <a16:creationId xmlns:a16="http://schemas.microsoft.com/office/drawing/2014/main" id="{AA0A0783-BB61-E084-BE7D-378DD463F70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48101" y="3500987"/>
            <a:ext cx="866774" cy="928138"/>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21 CuadroTexto">
            <a:extLst>
              <a:ext uri="{FF2B5EF4-FFF2-40B4-BE49-F238E27FC236}">
                <a16:creationId xmlns:a16="http://schemas.microsoft.com/office/drawing/2014/main" id="{AD64140A-455D-BF3F-EC48-7E51557B5933}"/>
              </a:ext>
            </a:extLst>
          </xdr:cNvPr>
          <xdr:cNvSpPr txBox="1"/>
        </xdr:nvSpPr>
        <xdr:spPr>
          <a:xfrm>
            <a:off x="3649925" y="4315007"/>
            <a:ext cx="1254129" cy="59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s-CO" sz="1100">
                <a:latin typeface="Arial Narrow" panose="020B0606020202030204" pitchFamily="34" charset="0"/>
              </a:rPr>
              <a:t>Emergencias y </a:t>
            </a:r>
          </a:p>
          <a:p>
            <a:pPr algn="ctr"/>
            <a:r>
              <a:rPr lang="es-CO" sz="1100">
                <a:latin typeface="Arial Narrow" panose="020B0606020202030204" pitchFamily="34" charset="0"/>
              </a:rPr>
              <a:t>Sustancias</a:t>
            </a:r>
            <a:r>
              <a:rPr lang="es-CO" sz="1100" baseline="0">
                <a:latin typeface="Arial Narrow" panose="020B0606020202030204" pitchFamily="34" charset="0"/>
              </a:rPr>
              <a:t> Químicas</a:t>
            </a:r>
            <a:endParaRPr lang="es-CO" sz="1100">
              <a:latin typeface="Arial Narrow" panose="020B0606020202030204" pitchFamily="34" charset="0"/>
            </a:endParaRPr>
          </a:p>
        </xdr:txBody>
      </xdr:sp>
    </xdr:grpSp>
    <xdr:clientData/>
  </xdr:twoCellAnchor>
  <xdr:twoCellAnchor>
    <xdr:from>
      <xdr:col>8</xdr:col>
      <xdr:colOff>654540</xdr:colOff>
      <xdr:row>17</xdr:row>
      <xdr:rowOff>48846</xdr:rowOff>
    </xdr:from>
    <xdr:to>
      <xdr:col>10</xdr:col>
      <xdr:colOff>136771</xdr:colOff>
      <xdr:row>24</xdr:row>
      <xdr:rowOff>35425</xdr:rowOff>
    </xdr:to>
    <xdr:grpSp>
      <xdr:nvGrpSpPr>
        <xdr:cNvPr id="26" name="35 Grupo">
          <a:hlinkClick xmlns:r="http://schemas.openxmlformats.org/officeDocument/2006/relationships" r:id="rId11"/>
          <a:extLst>
            <a:ext uri="{FF2B5EF4-FFF2-40B4-BE49-F238E27FC236}">
              <a16:creationId xmlns:a16="http://schemas.microsoft.com/office/drawing/2014/main" id="{441D7A4A-FAD6-0B4E-AFB9-39F98159FB54}"/>
            </a:ext>
          </a:extLst>
        </xdr:cNvPr>
        <xdr:cNvGrpSpPr>
          <a:grpSpLocks/>
        </xdr:cNvGrpSpPr>
      </xdr:nvGrpSpPr>
      <xdr:grpSpPr bwMode="auto">
        <a:xfrm>
          <a:off x="6902940" y="3706446"/>
          <a:ext cx="1034806" cy="1120054"/>
          <a:chOff x="5810250" y="3498733"/>
          <a:chExt cx="1104900" cy="1136019"/>
        </a:xfrm>
      </xdr:grpSpPr>
      <xdr:pic>
        <xdr:nvPicPr>
          <xdr:cNvPr id="27" name="Picture 15">
            <a:extLst>
              <a:ext uri="{FF2B5EF4-FFF2-40B4-BE49-F238E27FC236}">
                <a16:creationId xmlns:a16="http://schemas.microsoft.com/office/drawing/2014/main" id="{F17686C9-E029-DD14-3900-887416C6146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10250" y="3498733"/>
            <a:ext cx="1104900" cy="1054217"/>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22 CuadroTexto">
            <a:extLst>
              <a:ext uri="{FF2B5EF4-FFF2-40B4-BE49-F238E27FC236}">
                <a16:creationId xmlns:a16="http://schemas.microsoft.com/office/drawing/2014/main" id="{14A38D85-C34B-7F06-E788-5DD4C7D1BD83}"/>
              </a:ext>
            </a:extLst>
          </xdr:cNvPr>
          <xdr:cNvSpPr txBox="1"/>
        </xdr:nvSpPr>
        <xdr:spPr>
          <a:xfrm>
            <a:off x="5873189" y="4376957"/>
            <a:ext cx="636504" cy="257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indent="0" algn="ctr"/>
            <a:r>
              <a:rPr lang="es-CO" sz="1100">
                <a:solidFill>
                  <a:schemeClr val="tx1"/>
                </a:solidFill>
                <a:latin typeface="Arial Narrow" panose="020B0606020202030204" pitchFamily="34" charset="0"/>
                <a:ea typeface="+mn-ea"/>
                <a:cs typeface="+mn-cs"/>
              </a:rPr>
              <a:t>General</a:t>
            </a:r>
          </a:p>
        </xdr:txBody>
      </xdr:sp>
    </xdr:grpSp>
    <xdr:clientData/>
  </xdr:twoCellAnchor>
  <xdr:twoCellAnchor editAs="oneCell">
    <xdr:from>
      <xdr:col>10</xdr:col>
      <xdr:colOff>127000</xdr:colOff>
      <xdr:row>1</xdr:row>
      <xdr:rowOff>175846</xdr:rowOff>
    </xdr:from>
    <xdr:to>
      <xdr:col>11</xdr:col>
      <xdr:colOff>700426</xdr:colOff>
      <xdr:row>2</xdr:row>
      <xdr:rowOff>102119</xdr:rowOff>
    </xdr:to>
    <xdr:pic>
      <xdr:nvPicPr>
        <xdr:cNvPr id="46" name="Imagen 45">
          <a:extLst>
            <a:ext uri="{FF2B5EF4-FFF2-40B4-BE49-F238E27FC236}">
              <a16:creationId xmlns:a16="http://schemas.microsoft.com/office/drawing/2014/main" id="{EE8677E9-E5B1-BF4F-BCCC-874ACCD8F04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075615" y="341923"/>
          <a:ext cx="1403811" cy="434273"/>
        </a:xfrm>
        <a:prstGeom prst="rect">
          <a:avLst/>
        </a:prstGeom>
        <a:noFill/>
        <a:ln>
          <a:noFill/>
        </a:ln>
      </xdr:spPr>
    </xdr:pic>
    <xdr:clientData/>
  </xdr:twoCellAnchor>
  <xdr:oneCellAnchor>
    <xdr:from>
      <xdr:col>20</xdr:col>
      <xdr:colOff>190500</xdr:colOff>
      <xdr:row>13</xdr:row>
      <xdr:rowOff>127000</xdr:rowOff>
    </xdr:from>
    <xdr:ext cx="609600" cy="569546"/>
    <xdr:sp macro="" textlink="">
      <xdr:nvSpPr>
        <xdr:cNvPr id="2"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1BDC9B51-1B09-7642-AA22-CF211484E62F}"/>
            </a:ext>
          </a:extLst>
        </xdr:cNvPr>
        <xdr:cNvSpPr>
          <a:spLocks noChangeAspect="1" noChangeArrowheads="1"/>
        </xdr:cNvSpPr>
      </xdr:nvSpPr>
      <xdr:spPr bwMode="auto">
        <a:xfrm>
          <a:off x="8308731" y="3077308"/>
          <a:ext cx="609600" cy="569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438882</xdr:colOff>
      <xdr:row>26</xdr:row>
      <xdr:rowOff>21982</xdr:rowOff>
    </xdr:from>
    <xdr:to>
      <xdr:col>6</xdr:col>
      <xdr:colOff>563683</xdr:colOff>
      <xdr:row>32</xdr:row>
      <xdr:rowOff>106486</xdr:rowOff>
    </xdr:to>
    <xdr:grpSp>
      <xdr:nvGrpSpPr>
        <xdr:cNvPr id="9" name="37 Grupo">
          <a:hlinkClick xmlns:r="http://schemas.openxmlformats.org/officeDocument/2006/relationships" r:id="rId14"/>
          <a:extLst>
            <a:ext uri="{FF2B5EF4-FFF2-40B4-BE49-F238E27FC236}">
              <a16:creationId xmlns:a16="http://schemas.microsoft.com/office/drawing/2014/main" id="{AD35CAF9-19B8-284C-69D9-405F03DAA48D}"/>
            </a:ext>
          </a:extLst>
        </xdr:cNvPr>
        <xdr:cNvGrpSpPr>
          <a:grpSpLocks/>
        </xdr:cNvGrpSpPr>
      </xdr:nvGrpSpPr>
      <xdr:grpSpPr bwMode="auto">
        <a:xfrm>
          <a:off x="4525107" y="5136907"/>
          <a:ext cx="810601" cy="1094154"/>
          <a:chOff x="2628901" y="4974090"/>
          <a:chExt cx="895350" cy="1095245"/>
        </a:xfrm>
      </xdr:grpSpPr>
      <xdr:pic>
        <xdr:nvPicPr>
          <xdr:cNvPr id="11" name="Picture 9">
            <a:extLst>
              <a:ext uri="{FF2B5EF4-FFF2-40B4-BE49-F238E27FC236}">
                <a16:creationId xmlns:a16="http://schemas.microsoft.com/office/drawing/2014/main" id="{C75229D6-F4C5-38E8-9DF9-900B8C1525C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28901" y="4974090"/>
            <a:ext cx="895350" cy="1050667"/>
          </a:xfrm>
          <a:prstGeom prst="rect">
            <a:avLst/>
          </a:prstGeom>
          <a:noFill/>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25 CuadroTexto">
            <a:extLst>
              <a:ext uri="{FF2B5EF4-FFF2-40B4-BE49-F238E27FC236}">
                <a16:creationId xmlns:a16="http://schemas.microsoft.com/office/drawing/2014/main" id="{8DF485CA-83E5-AEC9-5E95-D3305FFF3FBA}"/>
              </a:ext>
            </a:extLst>
          </xdr:cNvPr>
          <xdr:cNvSpPr txBox="1"/>
        </xdr:nvSpPr>
        <xdr:spPr>
          <a:xfrm>
            <a:off x="2628901" y="5845308"/>
            <a:ext cx="860466" cy="22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s-CO" sz="1100"/>
              <a:t>Informativas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1680633</xdr:colOff>
      <xdr:row>0</xdr:row>
      <xdr:rowOff>127000</xdr:rowOff>
    </xdr:from>
    <xdr:to>
      <xdr:col>10</xdr:col>
      <xdr:colOff>1490133</xdr:colOff>
      <xdr:row>1</xdr:row>
      <xdr:rowOff>243220</xdr:rowOff>
    </xdr:to>
    <xdr:pic>
      <xdr:nvPicPr>
        <xdr:cNvPr id="2" name="Imagen 1">
          <a:extLst>
            <a:ext uri="{FF2B5EF4-FFF2-40B4-BE49-F238E27FC236}">
              <a16:creationId xmlns:a16="http://schemas.microsoft.com/office/drawing/2014/main" id="{BADC263F-99E3-104C-BFBE-06569C5BCE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17883" y="127000"/>
          <a:ext cx="2529417" cy="8993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1511718</xdr:colOff>
      <xdr:row>0</xdr:row>
      <xdr:rowOff>135234</xdr:rowOff>
    </xdr:from>
    <xdr:to>
      <xdr:col>10</xdr:col>
      <xdr:colOff>1321218</xdr:colOff>
      <xdr:row>1</xdr:row>
      <xdr:rowOff>251454</xdr:rowOff>
    </xdr:to>
    <xdr:pic>
      <xdr:nvPicPr>
        <xdr:cNvPr id="3" name="Imagen 2">
          <a:extLst>
            <a:ext uri="{FF2B5EF4-FFF2-40B4-BE49-F238E27FC236}">
              <a16:creationId xmlns:a16="http://schemas.microsoft.com/office/drawing/2014/main" id="{A23DA57B-7593-7F42-8531-DDF47B7CA1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6965" y="135234"/>
          <a:ext cx="2530929" cy="9012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914400</xdr:colOff>
      <xdr:row>0</xdr:row>
      <xdr:rowOff>127000</xdr:rowOff>
    </xdr:from>
    <xdr:to>
      <xdr:col>10</xdr:col>
      <xdr:colOff>685799</xdr:colOff>
      <xdr:row>1</xdr:row>
      <xdr:rowOff>243220</xdr:rowOff>
    </xdr:to>
    <xdr:pic>
      <xdr:nvPicPr>
        <xdr:cNvPr id="3" name="Imagen 2">
          <a:extLst>
            <a:ext uri="{FF2B5EF4-FFF2-40B4-BE49-F238E27FC236}">
              <a16:creationId xmlns:a16="http://schemas.microsoft.com/office/drawing/2014/main" id="{206CEAB7-BEA2-7F4C-8D61-9A77679C4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21800" y="127000"/>
          <a:ext cx="2921000" cy="9036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1914525</xdr:colOff>
      <xdr:row>0</xdr:row>
      <xdr:rowOff>142875</xdr:rowOff>
    </xdr:from>
    <xdr:to>
      <xdr:col>11</xdr:col>
      <xdr:colOff>158750</xdr:colOff>
      <xdr:row>1</xdr:row>
      <xdr:rowOff>259095</xdr:rowOff>
    </xdr:to>
    <xdr:pic>
      <xdr:nvPicPr>
        <xdr:cNvPr id="3" name="Imagen 2">
          <a:extLst>
            <a:ext uri="{FF2B5EF4-FFF2-40B4-BE49-F238E27FC236}">
              <a16:creationId xmlns:a16="http://schemas.microsoft.com/office/drawing/2014/main" id="{AE91981E-B2EB-F344-A2E0-84D9001E5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42875"/>
          <a:ext cx="2520950" cy="89727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931333</xdr:colOff>
      <xdr:row>0</xdr:row>
      <xdr:rowOff>118533</xdr:rowOff>
    </xdr:from>
    <xdr:to>
      <xdr:col>10</xdr:col>
      <xdr:colOff>736600</xdr:colOff>
      <xdr:row>1</xdr:row>
      <xdr:rowOff>226286</xdr:rowOff>
    </xdr:to>
    <xdr:pic>
      <xdr:nvPicPr>
        <xdr:cNvPr id="3" name="Imagen 2">
          <a:extLst>
            <a:ext uri="{FF2B5EF4-FFF2-40B4-BE49-F238E27FC236}">
              <a16:creationId xmlns:a16="http://schemas.microsoft.com/office/drawing/2014/main" id="{DF86075D-1511-7D4B-8944-DAA785F50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64133" y="118533"/>
          <a:ext cx="2921000" cy="9036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1058333</xdr:colOff>
      <xdr:row>0</xdr:row>
      <xdr:rowOff>112889</xdr:rowOff>
    </xdr:from>
    <xdr:to>
      <xdr:col>10</xdr:col>
      <xdr:colOff>860778</xdr:colOff>
      <xdr:row>1</xdr:row>
      <xdr:rowOff>226287</xdr:rowOff>
    </xdr:to>
    <xdr:pic>
      <xdr:nvPicPr>
        <xdr:cNvPr id="3" name="Imagen 2">
          <a:extLst>
            <a:ext uri="{FF2B5EF4-FFF2-40B4-BE49-F238E27FC236}">
              <a16:creationId xmlns:a16="http://schemas.microsoft.com/office/drawing/2014/main" id="{C3BCBFD3-A7EB-2543-A590-F5E9AE950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5555" y="112889"/>
          <a:ext cx="2921000" cy="9036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895350</xdr:colOff>
      <xdr:row>0</xdr:row>
      <xdr:rowOff>114300</xdr:rowOff>
    </xdr:from>
    <xdr:to>
      <xdr:col>10</xdr:col>
      <xdr:colOff>700616</xdr:colOff>
      <xdr:row>1</xdr:row>
      <xdr:rowOff>232637</xdr:rowOff>
    </xdr:to>
    <xdr:pic>
      <xdr:nvPicPr>
        <xdr:cNvPr id="2" name="Imagen 1">
          <a:extLst>
            <a:ext uri="{FF2B5EF4-FFF2-40B4-BE49-F238E27FC236}">
              <a16:creationId xmlns:a16="http://schemas.microsoft.com/office/drawing/2014/main" id="{B58EA3CD-4421-4B4B-A6C1-047F615EE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14300"/>
          <a:ext cx="2529417" cy="8993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pageSetUpPr fitToPage="1"/>
  </sheetPr>
  <dimension ref="A2:W34"/>
  <sheetViews>
    <sheetView showGridLines="0" tabSelected="1" zoomScaleNormal="100" zoomScaleSheetLayoutView="100" workbookViewId="0">
      <selection activeCell="E2" sqref="E2:J2"/>
    </sheetView>
  </sheetViews>
  <sheetFormatPr baseColWidth="10" defaultColWidth="10.85546875" defaultRowHeight="12.75" x14ac:dyDescent="0.2"/>
  <cols>
    <col min="1" max="4" width="10.85546875" style="1"/>
    <col min="5" max="5" width="17.85546875" style="1" customWidth="1"/>
    <col min="6" max="6" width="10.28515625" style="1" customWidth="1"/>
    <col min="7" max="7" width="13" style="1" customWidth="1"/>
    <col min="8" max="8" width="9.140625" style="1" customWidth="1"/>
    <col min="9" max="9" width="12.42578125" style="1" customWidth="1"/>
    <col min="10" max="13" width="10.85546875" style="1"/>
    <col min="14" max="14" width="6.85546875" style="1" customWidth="1"/>
    <col min="15" max="16384" width="10.85546875" style="1"/>
  </cols>
  <sheetData>
    <row r="2" spans="1:23" customFormat="1" ht="39.950000000000003" customHeight="1" x14ac:dyDescent="0.2">
      <c r="B2" s="188" t="s">
        <v>0</v>
      </c>
      <c r="C2" s="188"/>
      <c r="D2" s="188"/>
      <c r="E2" s="180" t="s">
        <v>1</v>
      </c>
      <c r="F2" s="180"/>
      <c r="G2" s="180"/>
      <c r="H2" s="180"/>
      <c r="I2" s="180"/>
      <c r="J2" s="180"/>
      <c r="K2" s="187"/>
      <c r="L2" s="187"/>
    </row>
    <row r="3" spans="1:23" customFormat="1" ht="20.100000000000001" customHeight="1" x14ac:dyDescent="0.2">
      <c r="B3" s="188"/>
      <c r="C3" s="188"/>
      <c r="D3" s="188"/>
      <c r="E3" s="184" t="s">
        <v>2</v>
      </c>
      <c r="F3" s="185"/>
      <c r="G3" s="185"/>
      <c r="H3" s="185"/>
      <c r="I3" s="185"/>
      <c r="J3" s="186"/>
      <c r="K3" s="187"/>
      <c r="L3" s="187"/>
    </row>
    <row r="4" spans="1:23" customFormat="1" ht="13.5" thickBot="1" x14ac:dyDescent="0.25">
      <c r="B4" s="179" t="s">
        <v>942</v>
      </c>
      <c r="C4" s="179"/>
      <c r="D4" s="179"/>
      <c r="E4" s="181" t="s">
        <v>944</v>
      </c>
      <c r="F4" s="182"/>
      <c r="G4" s="182"/>
      <c r="H4" s="182"/>
      <c r="I4" s="182"/>
      <c r="J4" s="183"/>
      <c r="K4" s="179" t="s">
        <v>3</v>
      </c>
      <c r="L4" s="179"/>
    </row>
    <row r="5" spans="1:23" ht="26.25" customHeight="1" x14ac:dyDescent="0.2">
      <c r="A5" s="12"/>
      <c r="B5" s="171"/>
      <c r="C5" s="172"/>
      <c r="D5" s="172"/>
      <c r="E5" s="172"/>
      <c r="F5" s="172"/>
      <c r="G5" s="172"/>
      <c r="H5" s="172"/>
      <c r="I5" s="172"/>
      <c r="J5" s="172"/>
      <c r="K5" s="172"/>
      <c r="L5" s="173"/>
      <c r="M5" s="170"/>
      <c r="N5" s="170"/>
      <c r="O5" s="170"/>
      <c r="P5" s="170"/>
      <c r="Q5" s="170"/>
      <c r="R5" s="170"/>
      <c r="S5" s="170"/>
      <c r="T5" s="170"/>
      <c r="U5" s="170"/>
      <c r="V5" s="170"/>
      <c r="W5" s="170"/>
    </row>
    <row r="6" spans="1:23" ht="12.75" customHeight="1" x14ac:dyDescent="0.2">
      <c r="B6" s="174"/>
      <c r="C6" s="170"/>
      <c r="D6" s="170"/>
      <c r="E6" s="170"/>
      <c r="F6" s="170"/>
      <c r="G6" s="170"/>
      <c r="H6" s="170"/>
      <c r="I6" s="170"/>
      <c r="J6" s="170"/>
      <c r="K6" s="170"/>
      <c r="L6" s="175"/>
      <c r="M6" s="170"/>
      <c r="N6" s="170"/>
      <c r="O6" s="170"/>
      <c r="P6" s="170"/>
      <c r="Q6" s="170"/>
      <c r="R6" s="170"/>
      <c r="S6" s="170"/>
      <c r="T6" s="170"/>
      <c r="U6" s="170"/>
      <c r="V6" s="170"/>
      <c r="W6" s="170"/>
    </row>
    <row r="7" spans="1:23" ht="22.5" customHeight="1" x14ac:dyDescent="0.2">
      <c r="B7" s="174"/>
      <c r="C7" s="170"/>
      <c r="D7" s="170"/>
      <c r="E7" s="170"/>
      <c r="F7" s="170"/>
      <c r="G7" s="170"/>
      <c r="H7" s="170"/>
      <c r="I7" s="170"/>
      <c r="J7" s="170"/>
      <c r="K7" s="170"/>
      <c r="L7" s="175"/>
      <c r="M7" s="170"/>
      <c r="N7" s="170"/>
      <c r="O7" s="170"/>
      <c r="P7" s="170"/>
      <c r="Q7" s="170"/>
      <c r="R7" s="170"/>
      <c r="S7" s="170"/>
      <c r="T7" s="170"/>
      <c r="U7" s="170"/>
      <c r="V7" s="170"/>
      <c r="W7" s="170"/>
    </row>
    <row r="8" spans="1:23" ht="14.25" customHeight="1" x14ac:dyDescent="0.2">
      <c r="B8" s="174"/>
      <c r="C8" s="170"/>
      <c r="D8" s="170"/>
      <c r="E8" s="170"/>
      <c r="F8" s="170"/>
      <c r="G8" s="170"/>
      <c r="H8" s="170"/>
      <c r="I8" s="170"/>
      <c r="J8" s="170"/>
      <c r="K8" s="170"/>
      <c r="L8" s="175"/>
      <c r="M8" s="170"/>
      <c r="N8" s="170"/>
      <c r="O8" s="170"/>
      <c r="P8" s="170"/>
      <c r="Q8" s="170"/>
      <c r="R8" s="170"/>
      <c r="S8" s="170"/>
      <c r="T8" s="170"/>
      <c r="U8" s="170"/>
      <c r="V8" s="170"/>
      <c r="W8" s="170"/>
    </row>
    <row r="9" spans="1:23" ht="14.25" customHeight="1" x14ac:dyDescent="0.2">
      <c r="B9" s="174"/>
      <c r="C9" s="170"/>
      <c r="D9" s="170"/>
      <c r="E9" s="170"/>
      <c r="F9" s="170"/>
      <c r="G9" s="170"/>
      <c r="H9" s="170"/>
      <c r="I9" s="170"/>
      <c r="J9" s="170"/>
      <c r="K9" s="170"/>
      <c r="L9" s="175"/>
      <c r="M9" s="170"/>
      <c r="N9" s="170"/>
      <c r="O9" s="170"/>
      <c r="P9" s="170"/>
      <c r="Q9" s="170"/>
      <c r="R9" s="170"/>
      <c r="S9" s="170"/>
      <c r="T9" s="170"/>
      <c r="U9" s="170"/>
      <c r="V9" s="170"/>
      <c r="W9" s="170"/>
    </row>
    <row r="10" spans="1:23" ht="18" customHeight="1" x14ac:dyDescent="0.2">
      <c r="B10" s="174"/>
      <c r="C10" s="170"/>
      <c r="D10" s="170"/>
      <c r="E10" s="170"/>
      <c r="F10" s="170"/>
      <c r="G10" s="170"/>
      <c r="H10" s="170"/>
      <c r="I10" s="170"/>
      <c r="J10" s="170"/>
      <c r="K10" s="170"/>
      <c r="L10" s="175"/>
      <c r="M10" s="170"/>
      <c r="N10" s="170"/>
      <c r="O10" s="170"/>
      <c r="P10" s="170"/>
      <c r="Q10" s="170"/>
      <c r="R10" s="170"/>
      <c r="S10" s="170"/>
      <c r="T10" s="170"/>
      <c r="U10" s="170"/>
      <c r="V10" s="170"/>
      <c r="W10" s="170"/>
    </row>
    <row r="11" spans="1:23" ht="12.75" customHeight="1" x14ac:dyDescent="0.2">
      <c r="B11" s="174"/>
      <c r="C11" s="170"/>
      <c r="D11" s="170"/>
      <c r="E11" s="170"/>
      <c r="F11" s="170"/>
      <c r="G11" s="170"/>
      <c r="H11" s="170"/>
      <c r="I11" s="170"/>
      <c r="J11" s="170"/>
      <c r="K11" s="170"/>
      <c r="L11" s="175"/>
      <c r="M11" s="170"/>
      <c r="N11" s="170"/>
      <c r="O11" s="170"/>
      <c r="P11" s="170"/>
      <c r="Q11" s="170"/>
      <c r="R11" s="170"/>
      <c r="S11" s="170"/>
      <c r="T11" s="170"/>
      <c r="U11" s="170"/>
      <c r="V11" s="170"/>
      <c r="W11" s="170"/>
    </row>
    <row r="12" spans="1:23" ht="12.75" customHeight="1" x14ac:dyDescent="0.2">
      <c r="B12" s="174"/>
      <c r="C12" s="170"/>
      <c r="D12" s="170"/>
      <c r="E12" s="170"/>
      <c r="F12" s="170"/>
      <c r="G12" s="170"/>
      <c r="H12" s="170"/>
      <c r="I12" s="170"/>
      <c r="J12" s="170"/>
      <c r="K12" s="170"/>
      <c r="L12" s="175"/>
      <c r="M12" s="170"/>
      <c r="N12" s="170"/>
      <c r="O12" s="170"/>
      <c r="P12" s="170"/>
      <c r="Q12" s="170"/>
      <c r="R12" s="170"/>
      <c r="S12" s="170"/>
      <c r="T12" s="170"/>
      <c r="U12" s="170"/>
      <c r="V12" s="170"/>
      <c r="W12" s="170"/>
    </row>
    <row r="13" spans="1:23" ht="12.75" customHeight="1" x14ac:dyDescent="0.2">
      <c r="B13" s="174"/>
      <c r="C13" s="170"/>
      <c r="D13" s="170"/>
      <c r="E13" s="170"/>
      <c r="F13" s="170"/>
      <c r="G13" s="170"/>
      <c r="H13" s="170"/>
      <c r="I13" s="170"/>
      <c r="J13" s="170"/>
      <c r="K13" s="170"/>
      <c r="L13" s="175"/>
      <c r="M13" s="170"/>
      <c r="N13" s="170"/>
      <c r="O13" s="170"/>
      <c r="P13" s="170"/>
      <c r="Q13" s="170"/>
      <c r="R13" s="170"/>
      <c r="S13" s="170"/>
      <c r="T13" s="170"/>
      <c r="U13" s="170"/>
      <c r="V13" s="170"/>
      <c r="W13" s="170"/>
    </row>
    <row r="14" spans="1:23" ht="18" customHeight="1" x14ac:dyDescent="0.2">
      <c r="B14" s="174"/>
      <c r="C14" s="170"/>
      <c r="D14" s="170"/>
      <c r="E14" s="170"/>
      <c r="F14" s="170"/>
      <c r="G14" s="170"/>
      <c r="H14" s="170"/>
      <c r="I14" s="170"/>
      <c r="J14" s="170"/>
      <c r="K14" s="170"/>
      <c r="L14" s="175"/>
      <c r="M14" s="170"/>
      <c r="N14" s="170"/>
      <c r="O14" s="170"/>
      <c r="P14" s="170"/>
      <c r="Q14" s="170"/>
      <c r="R14" s="170"/>
      <c r="S14" s="170"/>
      <c r="T14" s="170"/>
      <c r="U14" s="170"/>
      <c r="V14" s="170"/>
      <c r="W14" s="170"/>
    </row>
    <row r="15" spans="1:23" ht="12.75" customHeight="1" x14ac:dyDescent="0.2">
      <c r="B15" s="174"/>
      <c r="C15" s="170"/>
      <c r="D15" s="170"/>
      <c r="E15" s="170"/>
      <c r="F15" s="170"/>
      <c r="G15" s="170"/>
      <c r="H15" s="170"/>
      <c r="I15" s="170"/>
      <c r="J15" s="170"/>
      <c r="K15" s="170"/>
      <c r="L15" s="175"/>
      <c r="M15" s="170"/>
      <c r="N15" s="170"/>
      <c r="O15" s="170"/>
      <c r="P15" s="170"/>
      <c r="Q15" s="170"/>
      <c r="R15" s="170"/>
      <c r="S15" s="170"/>
      <c r="T15" s="170"/>
      <c r="U15" s="170"/>
      <c r="V15" s="170"/>
      <c r="W15" s="170"/>
    </row>
    <row r="16" spans="1:23" ht="12.75" customHeight="1" x14ac:dyDescent="0.2">
      <c r="B16" s="174"/>
      <c r="C16" s="170"/>
      <c r="D16" s="170"/>
      <c r="E16" s="170"/>
      <c r="F16" s="170"/>
      <c r="G16" s="170"/>
      <c r="H16" s="170"/>
      <c r="I16" s="170"/>
      <c r="J16" s="170"/>
      <c r="K16" s="170"/>
      <c r="L16" s="175"/>
      <c r="M16" s="170"/>
      <c r="N16" s="170"/>
      <c r="O16" s="170"/>
      <c r="P16" s="170"/>
      <c r="Q16" s="170"/>
      <c r="R16" s="170"/>
      <c r="S16" s="170"/>
      <c r="T16" s="170"/>
      <c r="U16" s="170"/>
      <c r="V16" s="170"/>
      <c r="W16" s="170"/>
    </row>
    <row r="17" spans="1:23" ht="12.75" customHeight="1" x14ac:dyDescent="0.2">
      <c r="B17" s="174"/>
      <c r="C17" s="170"/>
      <c r="D17" s="170"/>
      <c r="E17" s="170"/>
      <c r="F17" s="170"/>
      <c r="G17" s="170"/>
      <c r="H17" s="170"/>
      <c r="I17" s="170"/>
      <c r="J17" s="170"/>
      <c r="K17" s="170"/>
      <c r="L17" s="175"/>
      <c r="M17" s="170"/>
      <c r="N17" s="170"/>
      <c r="O17" s="170"/>
      <c r="P17" s="170"/>
      <c r="Q17" s="170"/>
      <c r="R17" s="170"/>
      <c r="S17" s="170"/>
      <c r="T17" s="170"/>
      <c r="U17" s="170"/>
      <c r="V17" s="170"/>
      <c r="W17" s="170"/>
    </row>
    <row r="18" spans="1:23" ht="12.75" customHeight="1" x14ac:dyDescent="0.2">
      <c r="B18" s="174"/>
      <c r="C18" s="170"/>
      <c r="D18" s="170"/>
      <c r="E18" s="170"/>
      <c r="F18" s="170"/>
      <c r="G18" s="170"/>
      <c r="H18" s="170"/>
      <c r="I18" s="170"/>
      <c r="J18" s="170"/>
      <c r="K18" s="170"/>
      <c r="L18" s="175"/>
      <c r="M18" s="170"/>
      <c r="N18" s="170"/>
      <c r="O18" s="170"/>
      <c r="P18" s="170"/>
      <c r="Q18" s="170"/>
      <c r="R18" s="170"/>
      <c r="S18" s="170"/>
      <c r="T18" s="170"/>
      <c r="U18" s="170"/>
      <c r="V18" s="170"/>
      <c r="W18" s="170"/>
    </row>
    <row r="19" spans="1:23" ht="12.75" customHeight="1" x14ac:dyDescent="0.2">
      <c r="B19" s="174"/>
      <c r="C19" s="170"/>
      <c r="D19" s="170"/>
      <c r="E19" s="170"/>
      <c r="F19" s="170"/>
      <c r="G19" s="170"/>
      <c r="H19" s="170"/>
      <c r="I19" s="170"/>
      <c r="J19" s="170"/>
      <c r="K19" s="170"/>
      <c r="L19" s="175"/>
      <c r="M19" s="170"/>
      <c r="N19" s="170"/>
      <c r="O19" s="170"/>
      <c r="P19" s="170"/>
      <c r="Q19" s="170"/>
      <c r="R19" s="170"/>
      <c r="S19" s="170"/>
      <c r="T19" s="170"/>
      <c r="U19" s="170"/>
      <c r="V19" s="170"/>
      <c r="W19" s="170"/>
    </row>
    <row r="20" spans="1:23" ht="12.75" customHeight="1" x14ac:dyDescent="0.2">
      <c r="B20" s="174"/>
      <c r="C20" s="170"/>
      <c r="D20" s="170"/>
      <c r="E20" s="170"/>
      <c r="F20" s="170"/>
      <c r="G20" s="170"/>
      <c r="H20" s="170"/>
      <c r="I20" s="170"/>
      <c r="J20" s="170"/>
      <c r="K20" s="170"/>
      <c r="L20" s="175"/>
      <c r="M20" s="170"/>
      <c r="N20" s="170"/>
      <c r="O20" s="170"/>
      <c r="P20" s="170"/>
      <c r="Q20" s="170"/>
      <c r="R20" s="170"/>
      <c r="S20" s="170"/>
      <c r="T20" s="170"/>
      <c r="U20" s="170"/>
      <c r="V20" s="170"/>
      <c r="W20" s="170"/>
    </row>
    <row r="21" spans="1:23" ht="12.75" customHeight="1" x14ac:dyDescent="0.2">
      <c r="B21" s="174"/>
      <c r="C21" s="170"/>
      <c r="D21" s="170"/>
      <c r="E21" s="170"/>
      <c r="F21" s="170"/>
      <c r="G21" s="170"/>
      <c r="H21" s="170"/>
      <c r="I21" s="170"/>
      <c r="J21" s="170"/>
      <c r="K21" s="170"/>
      <c r="L21" s="175"/>
      <c r="M21" s="170"/>
      <c r="N21" s="170"/>
      <c r="O21" s="170"/>
      <c r="P21" s="170"/>
      <c r="Q21" s="170"/>
      <c r="R21" s="170"/>
      <c r="S21" s="170"/>
      <c r="T21" s="170"/>
      <c r="U21" s="170"/>
      <c r="V21" s="170"/>
      <c r="W21" s="170"/>
    </row>
    <row r="22" spans="1:23" ht="12.75" customHeight="1" x14ac:dyDescent="0.2">
      <c r="B22" s="174"/>
      <c r="C22" s="170"/>
      <c r="D22" s="170"/>
      <c r="E22" s="170"/>
      <c r="F22" s="170"/>
      <c r="G22" s="170"/>
      <c r="H22" s="170"/>
      <c r="I22" s="170"/>
      <c r="J22" s="170"/>
      <c r="K22" s="170"/>
      <c r="L22" s="175"/>
      <c r="M22" s="170"/>
      <c r="N22" s="170"/>
      <c r="O22" s="170"/>
      <c r="P22" s="170"/>
      <c r="Q22" s="170"/>
      <c r="R22" s="170"/>
      <c r="S22" s="170"/>
      <c r="T22" s="170"/>
      <c r="U22" s="170"/>
      <c r="V22" s="170"/>
      <c r="W22" s="170"/>
    </row>
    <row r="23" spans="1:23" ht="12.75" customHeight="1" x14ac:dyDescent="0.2">
      <c r="B23" s="174"/>
      <c r="C23" s="170"/>
      <c r="D23" s="170"/>
      <c r="E23" s="170"/>
      <c r="F23" s="170"/>
      <c r="G23" s="170"/>
      <c r="H23" s="170"/>
      <c r="I23" s="170"/>
      <c r="J23" s="170"/>
      <c r="K23" s="170"/>
      <c r="L23" s="175"/>
      <c r="M23" s="170"/>
      <c r="N23" s="170"/>
      <c r="O23" s="170"/>
      <c r="P23" s="170"/>
      <c r="Q23" s="170"/>
      <c r="R23" s="170"/>
      <c r="S23" s="170"/>
      <c r="T23" s="170"/>
      <c r="U23" s="170"/>
      <c r="V23" s="170"/>
      <c r="W23" s="170"/>
    </row>
    <row r="24" spans="1:23" ht="12.75" customHeight="1" x14ac:dyDescent="0.2">
      <c r="B24" s="174"/>
      <c r="C24" s="170"/>
      <c r="D24" s="170"/>
      <c r="E24" s="170"/>
      <c r="F24" s="170"/>
      <c r="G24" s="170"/>
      <c r="H24" s="170"/>
      <c r="I24" s="170"/>
      <c r="J24" s="170"/>
      <c r="K24" s="170"/>
      <c r="L24" s="175"/>
      <c r="M24" s="170"/>
      <c r="N24" s="170"/>
      <c r="O24" s="170"/>
      <c r="P24" s="170"/>
      <c r="Q24" s="170"/>
      <c r="R24" s="170"/>
      <c r="S24" s="170"/>
      <c r="T24" s="170"/>
      <c r="U24" s="170"/>
      <c r="V24" s="170"/>
      <c r="W24" s="170"/>
    </row>
    <row r="25" spans="1:23" ht="12.75" customHeight="1" x14ac:dyDescent="0.2">
      <c r="A25" s="8"/>
      <c r="B25" s="174"/>
      <c r="C25" s="170"/>
      <c r="D25" s="170"/>
      <c r="E25" s="170"/>
      <c r="F25" s="170"/>
      <c r="G25" s="170"/>
      <c r="H25" s="170"/>
      <c r="I25" s="170"/>
      <c r="J25" s="170"/>
      <c r="K25" s="170"/>
      <c r="L25" s="175"/>
      <c r="M25" s="170"/>
      <c r="N25" s="170"/>
      <c r="O25" s="170"/>
      <c r="P25" s="170"/>
      <c r="Q25" s="170"/>
      <c r="R25" s="170"/>
      <c r="S25" s="170"/>
      <c r="T25" s="170"/>
      <c r="U25" s="170"/>
      <c r="V25" s="170"/>
      <c r="W25" s="170"/>
    </row>
    <row r="26" spans="1:23" ht="12.75" customHeight="1" x14ac:dyDescent="0.2">
      <c r="A26" s="8"/>
      <c r="B26" s="174"/>
      <c r="C26" s="170"/>
      <c r="D26" s="170"/>
      <c r="E26" s="170"/>
      <c r="F26" s="170"/>
      <c r="G26" s="170"/>
      <c r="H26" s="170"/>
      <c r="I26" s="170"/>
      <c r="J26" s="170"/>
      <c r="K26" s="170"/>
      <c r="L26" s="175"/>
      <c r="M26" s="170"/>
      <c r="N26" s="170"/>
      <c r="O26" s="170"/>
      <c r="P26" s="170"/>
      <c r="Q26" s="170"/>
      <c r="R26" s="170"/>
      <c r="S26" s="170"/>
      <c r="T26" s="170"/>
      <c r="U26" s="170"/>
      <c r="V26" s="170"/>
      <c r="W26" s="170"/>
    </row>
    <row r="27" spans="1:23" ht="12.75" customHeight="1" x14ac:dyDescent="0.2">
      <c r="A27" s="8"/>
      <c r="B27" s="174"/>
      <c r="C27" s="170"/>
      <c r="D27" s="170"/>
      <c r="E27" s="170"/>
      <c r="F27" s="170"/>
      <c r="G27" s="170"/>
      <c r="H27" s="170"/>
      <c r="I27" s="170"/>
      <c r="J27" s="170"/>
      <c r="K27" s="170"/>
      <c r="L27" s="175"/>
      <c r="M27" s="170"/>
      <c r="N27" s="170"/>
      <c r="O27" s="170"/>
      <c r="P27" s="170"/>
      <c r="Q27" s="170"/>
      <c r="R27" s="170"/>
      <c r="S27" s="170"/>
      <c r="T27" s="170"/>
      <c r="U27" s="170"/>
      <c r="V27" s="170"/>
      <c r="W27" s="170"/>
    </row>
    <row r="28" spans="1:23" ht="12.75" customHeight="1" x14ac:dyDescent="0.2">
      <c r="B28" s="174"/>
      <c r="C28" s="170"/>
      <c r="D28" s="170"/>
      <c r="E28" s="170"/>
      <c r="F28" s="170"/>
      <c r="G28" s="170"/>
      <c r="H28" s="170"/>
      <c r="I28" s="170"/>
      <c r="J28" s="170"/>
      <c r="K28" s="170"/>
      <c r="L28" s="175"/>
      <c r="M28" s="170"/>
      <c r="N28" s="170"/>
      <c r="O28" s="170"/>
      <c r="P28" s="170"/>
      <c r="Q28" s="170"/>
      <c r="R28" s="170"/>
      <c r="S28" s="170"/>
      <c r="T28" s="170"/>
      <c r="U28" s="170"/>
      <c r="V28" s="170"/>
      <c r="W28" s="170"/>
    </row>
    <row r="29" spans="1:23" ht="12.75" customHeight="1" x14ac:dyDescent="0.2">
      <c r="B29" s="174"/>
      <c r="C29" s="170"/>
      <c r="D29" s="170"/>
      <c r="E29" s="170"/>
      <c r="F29" s="170"/>
      <c r="G29" s="170"/>
      <c r="H29" s="170"/>
      <c r="I29" s="170"/>
      <c r="J29" s="170"/>
      <c r="K29" s="170"/>
      <c r="L29" s="175"/>
      <c r="M29" s="170"/>
      <c r="N29" s="170"/>
      <c r="O29" s="170"/>
      <c r="P29" s="170"/>
      <c r="Q29" s="170"/>
      <c r="R29" s="170"/>
      <c r="S29" s="170"/>
      <c r="T29" s="170"/>
      <c r="U29" s="170"/>
      <c r="V29" s="170"/>
      <c r="W29" s="170"/>
    </row>
    <row r="30" spans="1:23" x14ac:dyDescent="0.2">
      <c r="B30" s="174"/>
      <c r="C30" s="170"/>
      <c r="D30" s="170"/>
      <c r="E30" s="170"/>
      <c r="F30" s="170"/>
      <c r="G30" s="170"/>
      <c r="H30" s="170"/>
      <c r="I30" s="170"/>
      <c r="J30" s="170"/>
      <c r="K30" s="170"/>
      <c r="L30" s="175"/>
    </row>
    <row r="31" spans="1:23" x14ac:dyDescent="0.2">
      <c r="B31" s="174"/>
      <c r="C31" s="170"/>
      <c r="D31" s="170"/>
      <c r="E31" s="170"/>
      <c r="F31" s="170"/>
      <c r="G31" s="170"/>
      <c r="H31" s="170"/>
      <c r="I31" s="170"/>
      <c r="J31" s="170"/>
      <c r="K31" s="170"/>
      <c r="L31" s="175"/>
    </row>
    <row r="32" spans="1:23" ht="15.95" customHeight="1" x14ac:dyDescent="0.2">
      <c r="B32" s="174"/>
      <c r="C32" s="170"/>
      <c r="D32" s="170"/>
      <c r="E32" s="170"/>
      <c r="F32" s="170"/>
      <c r="G32" s="170"/>
      <c r="H32" s="170"/>
      <c r="I32" s="170"/>
      <c r="J32" s="170"/>
      <c r="K32" s="170"/>
      <c r="L32" s="175"/>
    </row>
    <row r="33" spans="2:12" ht="15.95" customHeight="1" x14ac:dyDescent="0.2">
      <c r="B33" s="174"/>
      <c r="C33" s="170"/>
      <c r="D33" s="170"/>
      <c r="E33" s="170"/>
      <c r="F33" s="170"/>
      <c r="G33" s="170"/>
      <c r="H33" s="170"/>
      <c r="I33" s="170"/>
      <c r="J33" s="170"/>
      <c r="K33" s="170"/>
      <c r="L33" s="175"/>
    </row>
    <row r="34" spans="2:12" ht="15.95" customHeight="1" thickBot="1" x14ac:dyDescent="0.25">
      <c r="B34" s="176"/>
      <c r="C34" s="177"/>
      <c r="D34" s="177"/>
      <c r="E34" s="177"/>
      <c r="F34" s="177"/>
      <c r="G34" s="177"/>
      <c r="H34" s="177"/>
      <c r="I34" s="177"/>
      <c r="J34" s="177"/>
      <c r="K34" s="177"/>
      <c r="L34" s="178"/>
    </row>
  </sheetData>
  <sheetProtection algorithmName="SHA-512" hashValue="8WrBUptEMgAaJYwOfXlLNCWYXBT6Fmr4RQJvQmxglMZOB8yM5M++jW6rIsMXz3MALbu/DWMG2FVQKGNfO7+5DQ==" saltValue="eyTL+jyxrfFvXatt8/l8hQ==" spinCount="100000" sheet="1" objects="1" scenarios="1"/>
  <mergeCells count="9">
    <mergeCell ref="M5:W29"/>
    <mergeCell ref="B5:L34"/>
    <mergeCell ref="K4:L4"/>
    <mergeCell ref="E2:J2"/>
    <mergeCell ref="B4:D4"/>
    <mergeCell ref="E4:J4"/>
    <mergeCell ref="E3:J3"/>
    <mergeCell ref="K2:L3"/>
    <mergeCell ref="B2:D3"/>
  </mergeCells>
  <phoneticPr fontId="0" type="noConversion"/>
  <pageMargins left="0.75" right="0.75" top="1" bottom="1" header="0" footer="0"/>
  <pageSetup scale="89" orientation="landscape"/>
  <headerFooter alignWithMargins="0"/>
  <colBreaks count="1" manualBreakCount="1">
    <brk id="11"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3366FF"/>
    <pageSetUpPr fitToPage="1"/>
  </sheetPr>
  <dimension ref="A1:W31"/>
  <sheetViews>
    <sheetView showGridLines="0" zoomScale="80" zoomScaleNormal="80" workbookViewId="0">
      <selection activeCell="E1" sqref="E1:I1"/>
    </sheetView>
  </sheetViews>
  <sheetFormatPr baseColWidth="10" defaultColWidth="10.85546875" defaultRowHeight="12.75" x14ac:dyDescent="0.2"/>
  <cols>
    <col min="1" max="2" width="14" style="6" customWidth="1"/>
    <col min="3" max="3" width="15.42578125" style="4" customWidth="1"/>
    <col min="4" max="4" width="16.42578125" style="4" bestFit="1" customWidth="1"/>
    <col min="5" max="5" width="23.7109375" style="4" customWidth="1"/>
    <col min="6" max="6" width="62.85546875" style="4" customWidth="1"/>
    <col min="7" max="7" width="62.7109375" style="4" customWidth="1"/>
    <col min="8" max="8" width="20.28515625" style="9" bestFit="1" customWidth="1"/>
    <col min="9" max="9" width="19.28515625" style="6" customWidth="1"/>
    <col min="10" max="10" width="40.85546875" style="7" customWidth="1"/>
    <col min="11" max="11" width="22.7109375" style="4" customWidth="1"/>
    <col min="12" max="12" width="20.85546875" style="6" customWidth="1"/>
    <col min="13" max="13" width="28" style="4" customWidth="1"/>
    <col min="14" max="14" width="25.7109375" style="4" customWidth="1"/>
    <col min="15" max="15" width="25.140625" style="4" customWidth="1"/>
    <col min="16" max="16384" width="10.85546875" style="4"/>
  </cols>
  <sheetData>
    <row r="1" spans="1:23" ht="62.1" customHeight="1" x14ac:dyDescent="0.2">
      <c r="A1" s="192" t="s">
        <v>4</v>
      </c>
      <c r="B1" s="193"/>
      <c r="C1" s="193"/>
      <c r="D1" s="193"/>
      <c r="E1" s="204" t="s">
        <v>1</v>
      </c>
      <c r="F1" s="204"/>
      <c r="G1" s="204"/>
      <c r="H1" s="204"/>
      <c r="I1" s="204"/>
      <c r="J1" s="198"/>
      <c r="K1" s="198"/>
      <c r="L1" s="199"/>
    </row>
    <row r="2" spans="1:23" ht="26.1" customHeight="1" x14ac:dyDescent="0.2">
      <c r="A2" s="194"/>
      <c r="B2" s="195"/>
      <c r="C2" s="195"/>
      <c r="D2" s="195"/>
      <c r="E2" s="203" t="s">
        <v>2</v>
      </c>
      <c r="F2" s="203"/>
      <c r="G2" s="203"/>
      <c r="H2" s="203"/>
      <c r="I2" s="203"/>
      <c r="J2" s="200"/>
      <c r="K2" s="200"/>
      <c r="L2" s="201"/>
    </row>
    <row r="3" spans="1:23" ht="26.1" customHeight="1" x14ac:dyDescent="0.2">
      <c r="A3" s="196" t="s">
        <v>943</v>
      </c>
      <c r="B3" s="197"/>
      <c r="C3" s="197"/>
      <c r="D3" s="197"/>
      <c r="E3" s="197" t="s">
        <v>944</v>
      </c>
      <c r="F3" s="197"/>
      <c r="G3" s="197"/>
      <c r="H3" s="197"/>
      <c r="I3" s="197"/>
      <c r="J3" s="197" t="s">
        <v>5</v>
      </c>
      <c r="K3" s="197"/>
      <c r="L3" s="202"/>
    </row>
    <row r="4" spans="1:23" ht="16.5" x14ac:dyDescent="0.2">
      <c r="A4" s="189" t="s">
        <v>6</v>
      </c>
      <c r="B4" s="190"/>
      <c r="C4" s="190"/>
      <c r="D4" s="190"/>
      <c r="E4" s="190"/>
      <c r="F4" s="190"/>
      <c r="G4" s="190"/>
      <c r="H4" s="190"/>
      <c r="I4" s="190"/>
      <c r="J4" s="190"/>
      <c r="K4" s="190"/>
      <c r="L4" s="191"/>
    </row>
    <row r="5" spans="1:23" ht="87.95" customHeight="1" x14ac:dyDescent="0.2">
      <c r="A5" s="21" t="s">
        <v>7</v>
      </c>
      <c r="B5" s="22" t="s">
        <v>8</v>
      </c>
      <c r="C5" s="22" t="s">
        <v>9</v>
      </c>
      <c r="D5" s="22" t="s">
        <v>10</v>
      </c>
      <c r="E5" s="22" t="s">
        <v>11</v>
      </c>
      <c r="F5" s="22" t="s">
        <v>12</v>
      </c>
      <c r="G5" s="22" t="s">
        <v>13</v>
      </c>
      <c r="H5" s="22" t="s">
        <v>14</v>
      </c>
      <c r="I5" s="22" t="s">
        <v>15</v>
      </c>
      <c r="J5" s="22" t="s">
        <v>16</v>
      </c>
      <c r="K5" s="22" t="s">
        <v>17</v>
      </c>
      <c r="L5" s="23" t="s">
        <v>18</v>
      </c>
    </row>
    <row r="6" spans="1:23" ht="95.25" customHeight="1" x14ac:dyDescent="0.2">
      <c r="A6" s="159" t="s">
        <v>19</v>
      </c>
      <c r="B6" s="160" t="s">
        <v>20</v>
      </c>
      <c r="C6" s="24" t="s">
        <v>21</v>
      </c>
      <c r="D6" s="161" t="s">
        <v>22</v>
      </c>
      <c r="E6" s="161" t="s">
        <v>23</v>
      </c>
      <c r="F6" s="161" t="s">
        <v>24</v>
      </c>
      <c r="G6" s="161" t="s">
        <v>25</v>
      </c>
      <c r="H6" s="160" t="s">
        <v>26</v>
      </c>
      <c r="I6" s="160" t="s">
        <v>27</v>
      </c>
      <c r="J6" s="161" t="s">
        <v>28</v>
      </c>
      <c r="K6" s="161" t="s">
        <v>29</v>
      </c>
      <c r="L6" s="158">
        <v>1</v>
      </c>
    </row>
    <row r="7" spans="1:23" ht="136.5" customHeight="1" x14ac:dyDescent="0.2">
      <c r="A7" s="159" t="s">
        <v>19</v>
      </c>
      <c r="B7" s="160" t="s">
        <v>20</v>
      </c>
      <c r="C7" s="161" t="s">
        <v>30</v>
      </c>
      <c r="D7" s="161" t="s">
        <v>31</v>
      </c>
      <c r="E7" s="161" t="s">
        <v>32</v>
      </c>
      <c r="F7" s="161" t="s">
        <v>33</v>
      </c>
      <c r="G7" s="161" t="s">
        <v>34</v>
      </c>
      <c r="H7" s="160" t="s">
        <v>35</v>
      </c>
      <c r="I7" s="160" t="s">
        <v>27</v>
      </c>
      <c r="J7" s="161" t="s">
        <v>36</v>
      </c>
      <c r="K7" s="161" t="s">
        <v>37</v>
      </c>
      <c r="L7" s="158">
        <v>2</v>
      </c>
    </row>
    <row r="8" spans="1:23" ht="84" customHeight="1" x14ac:dyDescent="0.2">
      <c r="A8" s="25" t="s">
        <v>19</v>
      </c>
      <c r="B8" s="26" t="s">
        <v>38</v>
      </c>
      <c r="C8" s="27" t="s">
        <v>39</v>
      </c>
      <c r="D8" s="27" t="s">
        <v>40</v>
      </c>
      <c r="E8" s="27" t="s">
        <v>41</v>
      </c>
      <c r="F8" s="27" t="s">
        <v>42</v>
      </c>
      <c r="G8" s="27" t="s">
        <v>43</v>
      </c>
      <c r="H8" s="26" t="s">
        <v>44</v>
      </c>
      <c r="I8" s="26" t="s">
        <v>45</v>
      </c>
      <c r="J8" s="27" t="s">
        <v>46</v>
      </c>
      <c r="K8" s="27" t="s">
        <v>47</v>
      </c>
      <c r="L8" s="158">
        <v>3</v>
      </c>
    </row>
    <row r="9" spans="1:23" ht="84" customHeight="1" x14ac:dyDescent="0.2">
      <c r="A9" s="25" t="s">
        <v>19</v>
      </c>
      <c r="B9" s="26" t="s">
        <v>38</v>
      </c>
      <c r="C9" s="27" t="s">
        <v>48</v>
      </c>
      <c r="D9" s="27" t="s">
        <v>49</v>
      </c>
      <c r="E9" s="27" t="s">
        <v>41</v>
      </c>
      <c r="F9" s="27" t="s">
        <v>50</v>
      </c>
      <c r="G9" s="27" t="s">
        <v>51</v>
      </c>
      <c r="H9" s="28" t="s">
        <v>52</v>
      </c>
      <c r="I9" s="29" t="s">
        <v>27</v>
      </c>
      <c r="J9" s="28" t="s">
        <v>53</v>
      </c>
      <c r="K9" s="28" t="s">
        <v>54</v>
      </c>
      <c r="L9" s="158">
        <v>4</v>
      </c>
    </row>
    <row r="10" spans="1:23" ht="219" customHeight="1" x14ac:dyDescent="0.2">
      <c r="A10" s="30" t="s">
        <v>19</v>
      </c>
      <c r="B10" s="29" t="s">
        <v>38</v>
      </c>
      <c r="C10" s="28" t="s">
        <v>55</v>
      </c>
      <c r="D10" s="28" t="s">
        <v>56</v>
      </c>
      <c r="E10" s="28" t="s">
        <v>41</v>
      </c>
      <c r="F10" s="28" t="s">
        <v>57</v>
      </c>
      <c r="G10" s="28" t="s">
        <v>58</v>
      </c>
      <c r="H10" s="31" t="s">
        <v>44</v>
      </c>
      <c r="I10" s="31" t="s">
        <v>45</v>
      </c>
      <c r="J10" s="32" t="s">
        <v>59</v>
      </c>
      <c r="K10" s="28" t="s">
        <v>47</v>
      </c>
      <c r="L10" s="158">
        <v>5</v>
      </c>
    </row>
    <row r="11" spans="1:23" ht="213.75" customHeight="1" x14ac:dyDescent="0.2">
      <c r="A11" s="30" t="s">
        <v>19</v>
      </c>
      <c r="B11" s="29" t="s">
        <v>38</v>
      </c>
      <c r="C11" s="28" t="s">
        <v>55</v>
      </c>
      <c r="D11" s="28" t="s">
        <v>56</v>
      </c>
      <c r="E11" s="28" t="s">
        <v>41</v>
      </c>
      <c r="F11" s="28" t="s">
        <v>57</v>
      </c>
      <c r="G11" s="28" t="s">
        <v>58</v>
      </c>
      <c r="H11" s="31" t="s">
        <v>44</v>
      </c>
      <c r="I11" s="31" t="s">
        <v>45</v>
      </c>
      <c r="J11" s="32" t="s">
        <v>59</v>
      </c>
      <c r="K11" s="28" t="s">
        <v>47</v>
      </c>
      <c r="L11" s="158">
        <v>6</v>
      </c>
    </row>
    <row r="12" spans="1:23" ht="220.5" customHeight="1" x14ac:dyDescent="0.2">
      <c r="A12" s="159" t="s">
        <v>19</v>
      </c>
      <c r="B12" s="160" t="s">
        <v>20</v>
      </c>
      <c r="C12" s="164" t="s">
        <v>60</v>
      </c>
      <c r="D12" s="164" t="s">
        <v>61</v>
      </c>
      <c r="E12" s="164" t="s">
        <v>41</v>
      </c>
      <c r="F12" s="164" t="s">
        <v>62</v>
      </c>
      <c r="G12" s="164" t="s">
        <v>63</v>
      </c>
      <c r="H12" s="160" t="s">
        <v>44</v>
      </c>
      <c r="I12" s="31" t="s">
        <v>45</v>
      </c>
      <c r="J12" s="161" t="s">
        <v>64</v>
      </c>
      <c r="K12" s="33" t="s">
        <v>65</v>
      </c>
      <c r="L12" s="158">
        <v>7</v>
      </c>
      <c r="S12" s="9"/>
      <c r="T12" s="6"/>
      <c r="U12" s="7"/>
      <c r="W12" s="6"/>
    </row>
    <row r="13" spans="1:23" ht="79.5" customHeight="1" thickBot="1" x14ac:dyDescent="0.25">
      <c r="A13" s="34" t="s">
        <v>19</v>
      </c>
      <c r="B13" s="35" t="s">
        <v>20</v>
      </c>
      <c r="C13" s="36" t="s">
        <v>60</v>
      </c>
      <c r="D13" s="36" t="s">
        <v>66</v>
      </c>
      <c r="E13" s="36" t="s">
        <v>41</v>
      </c>
      <c r="F13" s="36" t="s">
        <v>67</v>
      </c>
      <c r="G13" s="36" t="s">
        <v>68</v>
      </c>
      <c r="H13" s="35" t="s">
        <v>69</v>
      </c>
      <c r="I13" s="37" t="s">
        <v>45</v>
      </c>
      <c r="J13" s="38" t="s">
        <v>70</v>
      </c>
      <c r="K13" s="39" t="s">
        <v>71</v>
      </c>
      <c r="L13" s="40">
        <v>8</v>
      </c>
      <c r="S13" s="9"/>
      <c r="T13" s="6"/>
      <c r="U13" s="7"/>
      <c r="W13" s="6"/>
    </row>
    <row r="14" spans="1:23" ht="17.25" thickBot="1" x14ac:dyDescent="0.25">
      <c r="A14" s="41"/>
      <c r="B14" s="41"/>
      <c r="C14" s="42"/>
      <c r="D14" s="42"/>
      <c r="E14" s="42"/>
      <c r="F14" s="42"/>
      <c r="G14" s="42"/>
      <c r="H14" s="43"/>
      <c r="I14" s="43"/>
      <c r="J14" s="44"/>
      <c r="K14" s="45"/>
      <c r="L14" s="45"/>
      <c r="S14" s="9"/>
      <c r="T14" s="6"/>
      <c r="U14" s="7"/>
      <c r="W14" s="6"/>
    </row>
    <row r="15" spans="1:23" ht="87.95" customHeight="1" x14ac:dyDescent="0.2">
      <c r="A15" s="46" t="s">
        <v>7</v>
      </c>
      <c r="B15" s="47" t="s">
        <v>8</v>
      </c>
      <c r="C15" s="47" t="s">
        <v>9</v>
      </c>
      <c r="D15" s="47" t="s">
        <v>10</v>
      </c>
      <c r="E15" s="47" t="s">
        <v>11</v>
      </c>
      <c r="F15" s="47" t="s">
        <v>12</v>
      </c>
      <c r="G15" s="47" t="s">
        <v>13</v>
      </c>
      <c r="H15" s="47" t="s">
        <v>14</v>
      </c>
      <c r="I15" s="47" t="s">
        <v>15</v>
      </c>
      <c r="J15" s="47" t="s">
        <v>16</v>
      </c>
      <c r="K15" s="47" t="s">
        <v>17</v>
      </c>
      <c r="L15" s="48" t="s">
        <v>18</v>
      </c>
    </row>
    <row r="16" spans="1:23" ht="139.5" customHeight="1" x14ac:dyDescent="0.2">
      <c r="A16" s="25" t="s">
        <v>72</v>
      </c>
      <c r="B16" s="26" t="s">
        <v>73</v>
      </c>
      <c r="C16" s="27" t="s">
        <v>74</v>
      </c>
      <c r="D16" s="27" t="s">
        <v>75</v>
      </c>
      <c r="E16" s="27" t="s">
        <v>76</v>
      </c>
      <c r="F16" s="27" t="s">
        <v>77</v>
      </c>
      <c r="G16" s="27" t="s">
        <v>78</v>
      </c>
      <c r="H16" s="26" t="s">
        <v>79</v>
      </c>
      <c r="I16" s="26" t="s">
        <v>27</v>
      </c>
      <c r="J16" s="27" t="s">
        <v>80</v>
      </c>
      <c r="K16" s="27" t="s">
        <v>81</v>
      </c>
      <c r="L16" s="49">
        <v>9</v>
      </c>
    </row>
    <row r="17" spans="1:12" ht="126" customHeight="1" x14ac:dyDescent="0.2">
      <c r="A17" s="25" t="s">
        <v>72</v>
      </c>
      <c r="B17" s="26" t="s">
        <v>73</v>
      </c>
      <c r="C17" s="27" t="s">
        <v>82</v>
      </c>
      <c r="D17" s="27" t="s">
        <v>83</v>
      </c>
      <c r="E17" s="27" t="s">
        <v>84</v>
      </c>
      <c r="F17" s="27" t="s">
        <v>85</v>
      </c>
      <c r="G17" s="27" t="s">
        <v>86</v>
      </c>
      <c r="H17" s="26" t="s">
        <v>87</v>
      </c>
      <c r="I17" s="26" t="s">
        <v>27</v>
      </c>
      <c r="J17" s="27" t="s">
        <v>88</v>
      </c>
      <c r="K17" s="27" t="s">
        <v>65</v>
      </c>
      <c r="L17" s="49">
        <v>10</v>
      </c>
    </row>
    <row r="18" spans="1:12" ht="243" customHeight="1" x14ac:dyDescent="0.2">
      <c r="A18" s="159" t="s">
        <v>72</v>
      </c>
      <c r="B18" s="160" t="s">
        <v>73</v>
      </c>
      <c r="C18" s="161" t="s">
        <v>82</v>
      </c>
      <c r="D18" s="161" t="s">
        <v>89</v>
      </c>
      <c r="E18" s="161" t="s">
        <v>84</v>
      </c>
      <c r="F18" s="161" t="s">
        <v>90</v>
      </c>
      <c r="G18" s="24" t="s">
        <v>91</v>
      </c>
      <c r="H18" s="160" t="s">
        <v>92</v>
      </c>
      <c r="I18" s="160" t="s">
        <v>27</v>
      </c>
      <c r="J18" s="27" t="s">
        <v>93</v>
      </c>
      <c r="K18" s="161" t="s">
        <v>65</v>
      </c>
      <c r="L18" s="49">
        <v>11</v>
      </c>
    </row>
    <row r="19" spans="1:12" ht="146.25" customHeight="1" x14ac:dyDescent="0.2">
      <c r="A19" s="159" t="s">
        <v>72</v>
      </c>
      <c r="B19" s="160" t="s">
        <v>73</v>
      </c>
      <c r="C19" s="28" t="s">
        <v>94</v>
      </c>
      <c r="D19" s="161" t="s">
        <v>95</v>
      </c>
      <c r="E19" s="161" t="s">
        <v>96</v>
      </c>
      <c r="F19" s="161" t="s">
        <v>97</v>
      </c>
      <c r="G19" s="161" t="s">
        <v>91</v>
      </c>
      <c r="H19" s="160" t="s">
        <v>92</v>
      </c>
      <c r="I19" s="160" t="s">
        <v>27</v>
      </c>
      <c r="J19" s="50" t="s">
        <v>98</v>
      </c>
      <c r="K19" s="161" t="s">
        <v>37</v>
      </c>
      <c r="L19" s="49">
        <v>12</v>
      </c>
    </row>
    <row r="20" spans="1:12" ht="85.5" customHeight="1" x14ac:dyDescent="0.2">
      <c r="A20" s="25" t="s">
        <v>72</v>
      </c>
      <c r="B20" s="26" t="s">
        <v>73</v>
      </c>
      <c r="C20" s="27" t="s">
        <v>99</v>
      </c>
      <c r="D20" s="27" t="s">
        <v>100</v>
      </c>
      <c r="E20" s="27" t="s">
        <v>101</v>
      </c>
      <c r="F20" s="27" t="s">
        <v>102</v>
      </c>
      <c r="G20" s="27" t="s">
        <v>103</v>
      </c>
      <c r="H20" s="26" t="s">
        <v>44</v>
      </c>
      <c r="I20" s="26" t="s">
        <v>27</v>
      </c>
      <c r="J20" s="27" t="s">
        <v>104</v>
      </c>
      <c r="K20" s="27" t="s">
        <v>81</v>
      </c>
      <c r="L20" s="49">
        <v>13</v>
      </c>
    </row>
    <row r="21" spans="1:12" ht="130.5" customHeight="1" x14ac:dyDescent="0.2">
      <c r="A21" s="159" t="s">
        <v>72</v>
      </c>
      <c r="B21" s="160" t="s">
        <v>73</v>
      </c>
      <c r="C21" s="161" t="s">
        <v>99</v>
      </c>
      <c r="D21" s="161" t="s">
        <v>105</v>
      </c>
      <c r="E21" s="161" t="s">
        <v>101</v>
      </c>
      <c r="F21" s="161" t="s">
        <v>106</v>
      </c>
      <c r="G21" s="161" t="s">
        <v>107</v>
      </c>
      <c r="H21" s="160" t="s">
        <v>108</v>
      </c>
      <c r="I21" s="160" t="s">
        <v>27</v>
      </c>
      <c r="J21" s="24" t="s">
        <v>109</v>
      </c>
      <c r="K21" s="161" t="s">
        <v>37</v>
      </c>
      <c r="L21" s="49">
        <v>14</v>
      </c>
    </row>
    <row r="22" spans="1:12" ht="143.25" customHeight="1" thickBot="1" x14ac:dyDescent="0.25">
      <c r="A22" s="34" t="s">
        <v>72</v>
      </c>
      <c r="B22" s="35" t="s">
        <v>73</v>
      </c>
      <c r="C22" s="38" t="s">
        <v>110</v>
      </c>
      <c r="D22" s="38" t="s">
        <v>111</v>
      </c>
      <c r="E22" s="38" t="s">
        <v>101</v>
      </c>
      <c r="F22" s="38" t="s">
        <v>112</v>
      </c>
      <c r="G22" s="38" t="s">
        <v>113</v>
      </c>
      <c r="H22" s="35" t="s">
        <v>114</v>
      </c>
      <c r="I22" s="35" t="s">
        <v>27</v>
      </c>
      <c r="J22" s="51" t="s">
        <v>115</v>
      </c>
      <c r="K22" s="38" t="s">
        <v>116</v>
      </c>
      <c r="L22" s="52">
        <v>15</v>
      </c>
    </row>
    <row r="23" spans="1:12" ht="17.25" customHeight="1" x14ac:dyDescent="0.2">
      <c r="A23" s="53"/>
      <c r="B23" s="53"/>
      <c r="C23" s="54"/>
      <c r="D23" s="54"/>
      <c r="E23" s="54"/>
      <c r="F23" s="54"/>
      <c r="G23" s="54"/>
      <c r="H23" s="53"/>
      <c r="I23" s="53"/>
      <c r="J23" s="42"/>
      <c r="K23" s="54" t="s">
        <v>117</v>
      </c>
      <c r="L23" s="55">
        <f>+L22</f>
        <v>15</v>
      </c>
    </row>
    <row r="24" spans="1:12" ht="16.5" x14ac:dyDescent="0.2">
      <c r="A24" s="162"/>
      <c r="B24" s="162"/>
      <c r="C24" s="56"/>
      <c r="D24" s="56"/>
      <c r="E24" s="162"/>
      <c r="F24" s="162"/>
      <c r="G24" s="162"/>
      <c r="H24" s="57"/>
      <c r="I24" s="58"/>
      <c r="J24" s="59"/>
      <c r="K24" s="45" t="s">
        <v>118</v>
      </c>
      <c r="L24" s="58">
        <v>15</v>
      </c>
    </row>
    <row r="25" spans="1:12" ht="16.5" x14ac:dyDescent="0.2">
      <c r="A25" s="55"/>
      <c r="B25" s="55"/>
      <c r="C25" s="60"/>
      <c r="D25" s="60"/>
      <c r="E25" s="60"/>
      <c r="F25" s="60"/>
      <c r="G25" s="61"/>
      <c r="H25" s="57"/>
      <c r="I25" s="58"/>
      <c r="J25" s="59"/>
      <c r="K25" s="45" t="s">
        <v>119</v>
      </c>
      <c r="L25" s="58">
        <v>0</v>
      </c>
    </row>
    <row r="26" spans="1:12" x14ac:dyDescent="0.2">
      <c r="A26" s="2"/>
      <c r="B26" s="2"/>
      <c r="C26" s="3"/>
      <c r="D26" s="3"/>
      <c r="E26" s="3"/>
      <c r="F26" s="3"/>
      <c r="G26" s="5"/>
    </row>
    <row r="27" spans="1:12" x14ac:dyDescent="0.2">
      <c r="A27" s="2"/>
      <c r="B27" s="2"/>
      <c r="C27" s="3"/>
      <c r="D27" s="3"/>
      <c r="E27" s="3"/>
      <c r="F27" s="3"/>
      <c r="G27" s="5"/>
    </row>
    <row r="28" spans="1:12" x14ac:dyDescent="0.2">
      <c r="A28" s="2"/>
      <c r="B28" s="2"/>
    </row>
    <row r="29" spans="1:12" x14ac:dyDescent="0.2">
      <c r="A29" s="2"/>
      <c r="B29" s="2"/>
    </row>
    <row r="30" spans="1:12" x14ac:dyDescent="0.2">
      <c r="A30" s="2"/>
      <c r="B30" s="2"/>
    </row>
    <row r="31" spans="1:12" x14ac:dyDescent="0.2">
      <c r="A31" s="2"/>
      <c r="B31" s="2"/>
    </row>
  </sheetData>
  <sheetProtection algorithmName="SHA-512" hashValue="k+rchG3UessvLmpL1fWj2B7gWhSxQ80TB4J0MCG/jXTmnULM+bslq1FDNDsPGVeHzkG/Thw63C7cDu2JmkEYeg==" saltValue="FCFf4P/Hn6CTOTTJaMq6BQ==" spinCount="100000" sheet="1" objects="1" scenarios="1"/>
  <autoFilter ref="A5:L10" xr:uid="{00000000-0001-0000-0200-000000000000}"/>
  <mergeCells count="8">
    <mergeCell ref="A4:L4"/>
    <mergeCell ref="A1:D2"/>
    <mergeCell ref="A3:D3"/>
    <mergeCell ref="J1:L2"/>
    <mergeCell ref="J3:L3"/>
    <mergeCell ref="E3:I3"/>
    <mergeCell ref="E2:I2"/>
    <mergeCell ref="E1:I1"/>
  </mergeCells>
  <phoneticPr fontId="2" type="noConversion"/>
  <pageMargins left="0.75" right="0.75" top="1" bottom="1" header="0" footer="0"/>
  <pageSetup scale="3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C000"/>
    <pageSetUpPr fitToPage="1"/>
  </sheetPr>
  <dimension ref="A1:L20"/>
  <sheetViews>
    <sheetView showGridLines="0" zoomScale="80" zoomScaleNormal="80" zoomScaleSheetLayoutView="50" workbookViewId="0">
      <selection activeCell="E1" sqref="E1:I1"/>
    </sheetView>
  </sheetViews>
  <sheetFormatPr baseColWidth="10" defaultColWidth="10.85546875" defaultRowHeight="12.75" x14ac:dyDescent="0.2"/>
  <cols>
    <col min="1" max="1" width="13.85546875" style="16" customWidth="1"/>
    <col min="2" max="2" width="14" style="16" customWidth="1"/>
    <col min="3" max="3" width="15.28515625" style="62" customWidth="1"/>
    <col min="4" max="4" width="15" style="62" bestFit="1" customWidth="1"/>
    <col min="5" max="5" width="23.42578125" style="62" customWidth="1"/>
    <col min="6" max="7" width="62.7109375" style="62" customWidth="1"/>
    <col min="8" max="8" width="20.28515625" style="62" bestFit="1" customWidth="1"/>
    <col min="9" max="9" width="20" style="16" bestFit="1" customWidth="1"/>
    <col min="10" max="10" width="40.85546875" style="62" customWidth="1"/>
    <col min="11" max="11" width="22.7109375" style="62" customWidth="1"/>
    <col min="12" max="12" width="18.85546875" style="62" customWidth="1"/>
    <col min="13" max="16384" width="10.85546875" style="62"/>
  </cols>
  <sheetData>
    <row r="1" spans="1:12" s="14" customFormat="1" ht="62.1" customHeight="1" x14ac:dyDescent="0.2">
      <c r="A1" s="192" t="s">
        <v>4</v>
      </c>
      <c r="B1" s="193"/>
      <c r="C1" s="193"/>
      <c r="D1" s="193"/>
      <c r="E1" s="204" t="s">
        <v>1</v>
      </c>
      <c r="F1" s="204"/>
      <c r="G1" s="204"/>
      <c r="H1" s="204"/>
      <c r="I1" s="204"/>
      <c r="J1" s="205"/>
      <c r="K1" s="205"/>
      <c r="L1" s="206"/>
    </row>
    <row r="2" spans="1:12" s="14" customFormat="1" ht="26.1" customHeight="1" x14ac:dyDescent="0.2">
      <c r="A2" s="194"/>
      <c r="B2" s="195"/>
      <c r="C2" s="195"/>
      <c r="D2" s="195"/>
      <c r="E2" s="203" t="s">
        <v>2</v>
      </c>
      <c r="F2" s="203"/>
      <c r="G2" s="203"/>
      <c r="H2" s="203"/>
      <c r="I2" s="203"/>
      <c r="J2" s="207"/>
      <c r="K2" s="207"/>
      <c r="L2" s="208"/>
    </row>
    <row r="3" spans="1:12" s="14" customFormat="1" ht="21" customHeight="1" x14ac:dyDescent="0.2">
      <c r="A3" s="196" t="s">
        <v>943</v>
      </c>
      <c r="B3" s="197"/>
      <c r="C3" s="197"/>
      <c r="D3" s="197"/>
      <c r="E3" s="197" t="s">
        <v>944</v>
      </c>
      <c r="F3" s="197"/>
      <c r="G3" s="197"/>
      <c r="H3" s="197"/>
      <c r="I3" s="197"/>
      <c r="J3" s="197" t="s">
        <v>5</v>
      </c>
      <c r="K3" s="197"/>
      <c r="L3" s="202"/>
    </row>
    <row r="4" spans="1:12" ht="87.95" customHeight="1" x14ac:dyDescent="0.2">
      <c r="A4" s="21" t="s">
        <v>7</v>
      </c>
      <c r="B4" s="22" t="s">
        <v>8</v>
      </c>
      <c r="C4" s="22" t="s">
        <v>9</v>
      </c>
      <c r="D4" s="22" t="s">
        <v>10</v>
      </c>
      <c r="E4" s="22" t="s">
        <v>120</v>
      </c>
      <c r="F4" s="22" t="s">
        <v>12</v>
      </c>
      <c r="G4" s="22" t="s">
        <v>13</v>
      </c>
      <c r="H4" s="22" t="s">
        <v>14</v>
      </c>
      <c r="I4" s="22" t="s">
        <v>15</v>
      </c>
      <c r="J4" s="22" t="s">
        <v>16</v>
      </c>
      <c r="K4" s="22" t="s">
        <v>17</v>
      </c>
      <c r="L4" s="23" t="s">
        <v>18</v>
      </c>
    </row>
    <row r="5" spans="1:12" ht="115.5" x14ac:dyDescent="0.2">
      <c r="A5" s="159" t="s">
        <v>121</v>
      </c>
      <c r="B5" s="160" t="s">
        <v>73</v>
      </c>
      <c r="C5" s="27" t="s">
        <v>122</v>
      </c>
      <c r="D5" s="27" t="s">
        <v>123</v>
      </c>
      <c r="E5" s="27" t="s">
        <v>101</v>
      </c>
      <c r="F5" s="27" t="s">
        <v>124</v>
      </c>
      <c r="G5" s="27" t="s">
        <v>125</v>
      </c>
      <c r="H5" s="26" t="s">
        <v>126</v>
      </c>
      <c r="I5" s="26" t="s">
        <v>27</v>
      </c>
      <c r="J5" s="27" t="s">
        <v>127</v>
      </c>
      <c r="K5" s="27" t="s">
        <v>128</v>
      </c>
      <c r="L5" s="49">
        <v>1</v>
      </c>
    </row>
    <row r="6" spans="1:12" ht="132" x14ac:dyDescent="0.2">
      <c r="A6" s="159" t="s">
        <v>121</v>
      </c>
      <c r="B6" s="160" t="s">
        <v>73</v>
      </c>
      <c r="C6" s="27" t="s">
        <v>129</v>
      </c>
      <c r="D6" s="27" t="s">
        <v>75</v>
      </c>
      <c r="E6" s="27" t="s">
        <v>76</v>
      </c>
      <c r="F6" s="27" t="s">
        <v>77</v>
      </c>
      <c r="G6" s="27" t="s">
        <v>130</v>
      </c>
      <c r="H6" s="26" t="s">
        <v>131</v>
      </c>
      <c r="I6" s="26" t="s">
        <v>27</v>
      </c>
      <c r="J6" s="27" t="s">
        <v>132</v>
      </c>
      <c r="K6" s="27" t="s">
        <v>133</v>
      </c>
      <c r="L6" s="49">
        <v>2</v>
      </c>
    </row>
    <row r="7" spans="1:12" ht="82.5" x14ac:dyDescent="0.2">
      <c r="A7" s="159" t="s">
        <v>121</v>
      </c>
      <c r="B7" s="160" t="s">
        <v>73</v>
      </c>
      <c r="C7" s="27" t="s">
        <v>134</v>
      </c>
      <c r="D7" s="27" t="s">
        <v>135</v>
      </c>
      <c r="E7" s="27" t="s">
        <v>136</v>
      </c>
      <c r="F7" s="27" t="s">
        <v>137</v>
      </c>
      <c r="G7" s="27" t="s">
        <v>138</v>
      </c>
      <c r="H7" s="26" t="s">
        <v>131</v>
      </c>
      <c r="I7" s="26" t="s">
        <v>27</v>
      </c>
      <c r="J7" s="27" t="s">
        <v>139</v>
      </c>
      <c r="K7" s="27" t="s">
        <v>140</v>
      </c>
      <c r="L7" s="49">
        <v>3</v>
      </c>
    </row>
    <row r="8" spans="1:12" ht="153.94999999999999" customHeight="1" x14ac:dyDescent="0.2">
      <c r="A8" s="159" t="s">
        <v>121</v>
      </c>
      <c r="B8" s="160" t="s">
        <v>73</v>
      </c>
      <c r="C8" s="68" t="s">
        <v>141</v>
      </c>
      <c r="D8" s="161" t="s">
        <v>142</v>
      </c>
      <c r="E8" s="161" t="s">
        <v>143</v>
      </c>
      <c r="F8" s="161" t="s">
        <v>144</v>
      </c>
      <c r="G8" s="161" t="s">
        <v>145</v>
      </c>
      <c r="H8" s="160" t="s">
        <v>146</v>
      </c>
      <c r="I8" s="160" t="s">
        <v>27</v>
      </c>
      <c r="J8" s="28" t="s">
        <v>147</v>
      </c>
      <c r="K8" s="161" t="s">
        <v>54</v>
      </c>
      <c r="L8" s="49">
        <v>4</v>
      </c>
    </row>
    <row r="9" spans="1:12" ht="219.75" customHeight="1" x14ac:dyDescent="0.2">
      <c r="A9" s="30" t="s">
        <v>121</v>
      </c>
      <c r="B9" s="29" t="s">
        <v>73</v>
      </c>
      <c r="C9" s="69" t="s">
        <v>148</v>
      </c>
      <c r="D9" s="28" t="s">
        <v>149</v>
      </c>
      <c r="E9" s="28" t="s">
        <v>150</v>
      </c>
      <c r="F9" s="28" t="s">
        <v>151</v>
      </c>
      <c r="G9" s="28" t="s">
        <v>152</v>
      </c>
      <c r="H9" s="29" t="s">
        <v>153</v>
      </c>
      <c r="I9" s="29" t="s">
        <v>27</v>
      </c>
      <c r="J9" s="28" t="s">
        <v>154</v>
      </c>
      <c r="K9" s="28" t="s">
        <v>54</v>
      </c>
      <c r="L9" s="49">
        <v>5</v>
      </c>
    </row>
    <row r="10" spans="1:12" ht="90.75" customHeight="1" x14ac:dyDescent="0.2">
      <c r="A10" s="30" t="s">
        <v>121</v>
      </c>
      <c r="B10" s="29" t="s">
        <v>73</v>
      </c>
      <c r="C10" s="28" t="s">
        <v>155</v>
      </c>
      <c r="D10" s="28" t="s">
        <v>156</v>
      </c>
      <c r="E10" s="28" t="s">
        <v>84</v>
      </c>
      <c r="F10" s="28" t="s">
        <v>157</v>
      </c>
      <c r="G10" s="28" t="s">
        <v>158</v>
      </c>
      <c r="H10" s="29" t="s">
        <v>131</v>
      </c>
      <c r="I10" s="29" t="s">
        <v>27</v>
      </c>
      <c r="J10" s="28" t="s">
        <v>159</v>
      </c>
      <c r="K10" s="28" t="s">
        <v>160</v>
      </c>
      <c r="L10" s="49">
        <v>6</v>
      </c>
    </row>
    <row r="11" spans="1:12" ht="96.75" customHeight="1" x14ac:dyDescent="0.2">
      <c r="A11" s="30" t="s">
        <v>121</v>
      </c>
      <c r="B11" s="29" t="s">
        <v>73</v>
      </c>
      <c r="C11" s="28" t="s">
        <v>161</v>
      </c>
      <c r="D11" s="28" t="s">
        <v>162</v>
      </c>
      <c r="E11" s="28" t="s">
        <v>143</v>
      </c>
      <c r="F11" s="28" t="s">
        <v>163</v>
      </c>
      <c r="G11" s="28" t="s">
        <v>158</v>
      </c>
      <c r="H11" s="29" t="s">
        <v>164</v>
      </c>
      <c r="I11" s="29" t="s">
        <v>27</v>
      </c>
      <c r="J11" s="28" t="s">
        <v>165</v>
      </c>
      <c r="K11" s="28" t="s">
        <v>160</v>
      </c>
      <c r="L11" s="49">
        <v>7</v>
      </c>
    </row>
    <row r="12" spans="1:12" ht="162.75" customHeight="1" x14ac:dyDescent="0.2">
      <c r="A12" s="30" t="s">
        <v>121</v>
      </c>
      <c r="B12" s="29" t="s">
        <v>73</v>
      </c>
      <c r="C12" s="28" t="s">
        <v>166</v>
      </c>
      <c r="D12" s="28" t="s">
        <v>167</v>
      </c>
      <c r="E12" s="28" t="s">
        <v>150</v>
      </c>
      <c r="F12" s="28" t="s">
        <v>168</v>
      </c>
      <c r="G12" s="28" t="s">
        <v>169</v>
      </c>
      <c r="H12" s="29" t="s">
        <v>164</v>
      </c>
      <c r="I12" s="29" t="s">
        <v>27</v>
      </c>
      <c r="J12" s="28" t="s">
        <v>170</v>
      </c>
      <c r="K12" s="28" t="s">
        <v>65</v>
      </c>
      <c r="L12" s="49">
        <v>8</v>
      </c>
    </row>
    <row r="13" spans="1:12" ht="170.25" customHeight="1" x14ac:dyDescent="0.2">
      <c r="A13" s="30" t="s">
        <v>121</v>
      </c>
      <c r="B13" s="29" t="s">
        <v>73</v>
      </c>
      <c r="C13" s="28" t="s">
        <v>171</v>
      </c>
      <c r="D13" s="28" t="s">
        <v>162</v>
      </c>
      <c r="E13" s="28" t="s">
        <v>150</v>
      </c>
      <c r="F13" s="28" t="s">
        <v>172</v>
      </c>
      <c r="G13" s="28" t="s">
        <v>173</v>
      </c>
      <c r="H13" s="29" t="s">
        <v>164</v>
      </c>
      <c r="I13" s="29" t="s">
        <v>27</v>
      </c>
      <c r="J13" s="28" t="s">
        <v>174</v>
      </c>
      <c r="K13" s="28" t="s">
        <v>65</v>
      </c>
      <c r="L13" s="49">
        <v>9</v>
      </c>
    </row>
    <row r="14" spans="1:12" ht="376.5" customHeight="1" x14ac:dyDescent="0.2">
      <c r="A14" s="159" t="s">
        <v>121</v>
      </c>
      <c r="B14" s="160" t="s">
        <v>73</v>
      </c>
      <c r="C14" s="161" t="s">
        <v>175</v>
      </c>
      <c r="D14" s="161" t="s">
        <v>176</v>
      </c>
      <c r="E14" s="161" t="s">
        <v>177</v>
      </c>
      <c r="F14" s="161" t="s">
        <v>178</v>
      </c>
      <c r="G14" s="161" t="s">
        <v>173</v>
      </c>
      <c r="H14" s="29" t="s">
        <v>164</v>
      </c>
      <c r="I14" s="160" t="s">
        <v>27</v>
      </c>
      <c r="J14" s="28" t="s">
        <v>179</v>
      </c>
      <c r="K14" s="161" t="s">
        <v>180</v>
      </c>
      <c r="L14" s="49">
        <v>10</v>
      </c>
    </row>
    <row r="15" spans="1:12" ht="82.5" customHeight="1" x14ac:dyDescent="0.2">
      <c r="A15" s="159" t="s">
        <v>121</v>
      </c>
      <c r="B15" s="160" t="s">
        <v>73</v>
      </c>
      <c r="C15" s="161" t="s">
        <v>181</v>
      </c>
      <c r="D15" s="160" t="s">
        <v>182</v>
      </c>
      <c r="E15" s="161" t="s">
        <v>143</v>
      </c>
      <c r="F15" s="161" t="s">
        <v>183</v>
      </c>
      <c r="G15" s="161" t="s">
        <v>169</v>
      </c>
      <c r="H15" s="29" t="s">
        <v>164</v>
      </c>
      <c r="I15" s="160" t="s">
        <v>27</v>
      </c>
      <c r="J15" s="28" t="s">
        <v>170</v>
      </c>
      <c r="K15" s="161" t="s">
        <v>65</v>
      </c>
      <c r="L15" s="49">
        <v>11</v>
      </c>
    </row>
    <row r="16" spans="1:12" ht="88.5" customHeight="1" thickBot="1" x14ac:dyDescent="0.25">
      <c r="A16" s="34" t="s">
        <v>121</v>
      </c>
      <c r="B16" s="35" t="s">
        <v>73</v>
      </c>
      <c r="C16" s="70" t="s">
        <v>184</v>
      </c>
      <c r="D16" s="71"/>
      <c r="E16" s="38" t="s">
        <v>143</v>
      </c>
      <c r="F16" s="38" t="s">
        <v>185</v>
      </c>
      <c r="G16" s="38" t="s">
        <v>186</v>
      </c>
      <c r="H16" s="72" t="s">
        <v>164</v>
      </c>
      <c r="I16" s="35" t="s">
        <v>27</v>
      </c>
      <c r="J16" s="51" t="s">
        <v>187</v>
      </c>
      <c r="K16" s="38" t="s">
        <v>65</v>
      </c>
      <c r="L16" s="49">
        <v>12</v>
      </c>
    </row>
    <row r="17" spans="1:12" ht="12.75" customHeight="1" x14ac:dyDescent="0.2">
      <c r="A17" s="63"/>
      <c r="B17" s="64"/>
      <c r="C17" s="65"/>
      <c r="E17" s="66"/>
      <c r="F17" s="65"/>
      <c r="G17" s="65"/>
      <c r="H17" s="66"/>
      <c r="I17" s="64"/>
      <c r="J17" s="65"/>
      <c r="K17" s="67"/>
    </row>
    <row r="18" spans="1:12" ht="16.5" x14ac:dyDescent="0.2">
      <c r="K18" s="45" t="s">
        <v>117</v>
      </c>
      <c r="L18" s="58">
        <f>L16</f>
        <v>12</v>
      </c>
    </row>
    <row r="19" spans="1:12" ht="16.5" x14ac:dyDescent="0.2">
      <c r="K19" s="45" t="s">
        <v>118</v>
      </c>
      <c r="L19" s="58">
        <v>11</v>
      </c>
    </row>
    <row r="20" spans="1:12" ht="16.5" x14ac:dyDescent="0.2">
      <c r="K20" s="45" t="s">
        <v>119</v>
      </c>
      <c r="L20" s="58">
        <v>0</v>
      </c>
    </row>
  </sheetData>
  <sheetProtection algorithmName="SHA-512" hashValue="Lo9WmGzWarEd8c2TWBGIvRrxaTyVgEieoO2eTScEFWoyjNnOOk/HStlrpfbhA/tJWcKEDG3DSJ0H5daaCNiR9Q==" saltValue="t27gKB6Jk+inFH7dTC003g==" spinCount="100000" sheet="1" objects="1" scenarios="1"/>
  <autoFilter ref="A4:L4" xr:uid="{00000000-0001-0000-0500-000000000000}"/>
  <mergeCells count="7">
    <mergeCell ref="J1:L2"/>
    <mergeCell ref="J3:L3"/>
    <mergeCell ref="A1:D2"/>
    <mergeCell ref="E1:I1"/>
    <mergeCell ref="E2:I2"/>
    <mergeCell ref="E3:I3"/>
    <mergeCell ref="A3:D3"/>
  </mergeCells>
  <phoneticPr fontId="2" type="noConversion"/>
  <pageMargins left="0.75" right="0.75" top="1" bottom="1" header="0" footer="0"/>
  <pageSetup scale="31" fitToHeight="2"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theme="6" tint="0.39997558519241921"/>
    <pageSetUpPr fitToPage="1"/>
  </sheetPr>
  <dimension ref="A1:L53"/>
  <sheetViews>
    <sheetView showGridLines="0" zoomScale="80" zoomScaleNormal="80" zoomScaleSheetLayoutView="110" workbookViewId="0">
      <selection activeCell="E1" sqref="E1:I1"/>
    </sheetView>
  </sheetViews>
  <sheetFormatPr baseColWidth="10" defaultColWidth="10.85546875" defaultRowHeight="12.75" x14ac:dyDescent="0.2"/>
  <cols>
    <col min="1" max="1" width="14.7109375" style="15" customWidth="1"/>
    <col min="2" max="2" width="18.140625" style="20" customWidth="1"/>
    <col min="3" max="3" width="13.42578125" style="65" customWidth="1"/>
    <col min="4" max="4" width="15" style="15" customWidth="1"/>
    <col min="5" max="5" width="23.7109375" style="15" customWidth="1"/>
    <col min="6" max="6" width="53.7109375" style="15" customWidth="1"/>
    <col min="7" max="7" width="62.7109375" style="20" customWidth="1"/>
    <col min="8" max="8" width="26.140625" style="65" customWidth="1"/>
    <col min="9" max="9" width="20" style="15" bestFit="1" customWidth="1"/>
    <col min="10" max="10" width="41.28515625" style="65" customWidth="1"/>
    <col min="11" max="11" width="22.7109375" style="20" customWidth="1"/>
    <col min="12" max="12" width="18.85546875" style="80" customWidth="1"/>
    <col min="13" max="16384" width="10.85546875" style="20"/>
  </cols>
  <sheetData>
    <row r="1" spans="1:12" s="14" customFormat="1" ht="62.1" customHeight="1" x14ac:dyDescent="0.2">
      <c r="A1" s="192" t="s">
        <v>4</v>
      </c>
      <c r="B1" s="193"/>
      <c r="C1" s="193"/>
      <c r="D1" s="193"/>
      <c r="E1" s="204" t="s">
        <v>1</v>
      </c>
      <c r="F1" s="204"/>
      <c r="G1" s="204"/>
      <c r="H1" s="204"/>
      <c r="I1" s="204"/>
      <c r="J1" s="205"/>
      <c r="K1" s="205"/>
      <c r="L1" s="206"/>
    </row>
    <row r="2" spans="1:12" s="14" customFormat="1" ht="26.1" customHeight="1" x14ac:dyDescent="0.2">
      <c r="A2" s="194"/>
      <c r="B2" s="195"/>
      <c r="C2" s="195"/>
      <c r="D2" s="195"/>
      <c r="E2" s="203" t="s">
        <v>2</v>
      </c>
      <c r="F2" s="203"/>
      <c r="G2" s="203"/>
      <c r="H2" s="203"/>
      <c r="I2" s="203"/>
      <c r="J2" s="207"/>
      <c r="K2" s="207"/>
      <c r="L2" s="208"/>
    </row>
    <row r="3" spans="1:12" s="14" customFormat="1" ht="26.1" customHeight="1" x14ac:dyDescent="0.2">
      <c r="A3" s="196" t="s">
        <v>943</v>
      </c>
      <c r="B3" s="197"/>
      <c r="C3" s="197"/>
      <c r="D3" s="197"/>
      <c r="E3" s="197" t="s">
        <v>944</v>
      </c>
      <c r="F3" s="197"/>
      <c r="G3" s="197"/>
      <c r="H3" s="197"/>
      <c r="I3" s="197"/>
      <c r="J3" s="197" t="s">
        <v>5</v>
      </c>
      <c r="K3" s="197"/>
      <c r="L3" s="202"/>
    </row>
    <row r="4" spans="1:12" s="15" customFormat="1" ht="69" customHeight="1" x14ac:dyDescent="0.2">
      <c r="A4" s="21" t="s">
        <v>7</v>
      </c>
      <c r="B4" s="22" t="s">
        <v>8</v>
      </c>
      <c r="C4" s="22" t="s">
        <v>9</v>
      </c>
      <c r="D4" s="22" t="s">
        <v>10</v>
      </c>
      <c r="E4" s="22" t="s">
        <v>120</v>
      </c>
      <c r="F4" s="22" t="s">
        <v>12</v>
      </c>
      <c r="G4" s="22" t="s">
        <v>13</v>
      </c>
      <c r="H4" s="22" t="s">
        <v>14</v>
      </c>
      <c r="I4" s="22" t="s">
        <v>15</v>
      </c>
      <c r="J4" s="22" t="s">
        <v>16</v>
      </c>
      <c r="K4" s="22" t="s">
        <v>17</v>
      </c>
      <c r="L4" s="23" t="s">
        <v>18</v>
      </c>
    </row>
    <row r="5" spans="1:12" ht="225" customHeight="1" x14ac:dyDescent="0.2">
      <c r="A5" s="159" t="s">
        <v>188</v>
      </c>
      <c r="B5" s="160" t="s">
        <v>189</v>
      </c>
      <c r="C5" s="81" t="s">
        <v>190</v>
      </c>
      <c r="D5" s="26" t="s">
        <v>191</v>
      </c>
      <c r="E5" s="160" t="s">
        <v>41</v>
      </c>
      <c r="F5" s="82" t="s">
        <v>192</v>
      </c>
      <c r="G5" s="82" t="s">
        <v>193</v>
      </c>
      <c r="H5" s="27" t="s">
        <v>194</v>
      </c>
      <c r="I5" s="160" t="s">
        <v>195</v>
      </c>
      <c r="J5" s="161" t="s">
        <v>196</v>
      </c>
      <c r="K5" s="161" t="s">
        <v>197</v>
      </c>
      <c r="L5" s="83">
        <v>1</v>
      </c>
    </row>
    <row r="6" spans="1:12" ht="251.25" customHeight="1" x14ac:dyDescent="0.2">
      <c r="A6" s="159" t="s">
        <v>188</v>
      </c>
      <c r="B6" s="160" t="s">
        <v>189</v>
      </c>
      <c r="C6" s="81" t="s">
        <v>198</v>
      </c>
      <c r="D6" s="26" t="s">
        <v>199</v>
      </c>
      <c r="E6" s="160" t="s">
        <v>32</v>
      </c>
      <c r="F6" s="82" t="s">
        <v>200</v>
      </c>
      <c r="G6" s="84" t="s">
        <v>201</v>
      </c>
      <c r="H6" s="27" t="s">
        <v>202</v>
      </c>
      <c r="I6" s="160" t="s">
        <v>195</v>
      </c>
      <c r="J6" s="161" t="s">
        <v>203</v>
      </c>
      <c r="K6" s="161" t="s">
        <v>54</v>
      </c>
      <c r="L6" s="83">
        <v>2</v>
      </c>
    </row>
    <row r="7" spans="1:12" ht="204.75" customHeight="1" x14ac:dyDescent="0.2">
      <c r="A7" s="30" t="s">
        <v>188</v>
      </c>
      <c r="B7" s="29" t="s">
        <v>189</v>
      </c>
      <c r="C7" s="81" t="s">
        <v>204</v>
      </c>
      <c r="D7" s="85" t="s">
        <v>205</v>
      </c>
      <c r="E7" s="29" t="s">
        <v>41</v>
      </c>
      <c r="F7" s="82" t="s">
        <v>206</v>
      </c>
      <c r="G7" s="86" t="s">
        <v>207</v>
      </c>
      <c r="H7" s="28" t="s">
        <v>208</v>
      </c>
      <c r="I7" s="29" t="s">
        <v>27</v>
      </c>
      <c r="J7" s="28" t="s">
        <v>209</v>
      </c>
      <c r="K7" s="28" t="s">
        <v>65</v>
      </c>
      <c r="L7" s="83">
        <v>3</v>
      </c>
    </row>
    <row r="8" spans="1:12" ht="163.5" customHeight="1" x14ac:dyDescent="0.2">
      <c r="A8" s="159" t="s">
        <v>210</v>
      </c>
      <c r="B8" s="160" t="s">
        <v>189</v>
      </c>
      <c r="C8" s="81" t="s">
        <v>211</v>
      </c>
      <c r="D8" s="26" t="s">
        <v>212</v>
      </c>
      <c r="E8" s="160" t="s">
        <v>41</v>
      </c>
      <c r="F8" s="82" t="s">
        <v>213</v>
      </c>
      <c r="G8" s="84" t="s">
        <v>214</v>
      </c>
      <c r="H8" s="161" t="s">
        <v>215</v>
      </c>
      <c r="I8" s="160" t="s">
        <v>27</v>
      </c>
      <c r="J8" s="161" t="s">
        <v>216</v>
      </c>
      <c r="K8" s="161" t="s">
        <v>65</v>
      </c>
      <c r="L8" s="83">
        <v>4</v>
      </c>
    </row>
    <row r="9" spans="1:12" ht="224.25" customHeight="1" x14ac:dyDescent="0.2">
      <c r="A9" s="30" t="s">
        <v>210</v>
      </c>
      <c r="B9" s="29" t="s">
        <v>189</v>
      </c>
      <c r="C9" s="87" t="s">
        <v>217</v>
      </c>
      <c r="D9" s="29" t="s">
        <v>218</v>
      </c>
      <c r="E9" s="29" t="s">
        <v>41</v>
      </c>
      <c r="F9" s="82" t="s">
        <v>219</v>
      </c>
      <c r="G9" s="86" t="s">
        <v>220</v>
      </c>
      <c r="H9" s="28" t="s">
        <v>221</v>
      </c>
      <c r="I9" s="29" t="s">
        <v>27</v>
      </c>
      <c r="J9" s="28" t="s">
        <v>222</v>
      </c>
      <c r="K9" s="28" t="s">
        <v>65</v>
      </c>
      <c r="L9" s="83">
        <v>5</v>
      </c>
    </row>
    <row r="10" spans="1:12" ht="98.1" customHeight="1" x14ac:dyDescent="0.2">
      <c r="A10" s="30" t="s">
        <v>210</v>
      </c>
      <c r="B10" s="29" t="s">
        <v>189</v>
      </c>
      <c r="C10" s="28" t="s">
        <v>223</v>
      </c>
      <c r="D10" s="29" t="s">
        <v>224</v>
      </c>
      <c r="E10" s="29" t="s">
        <v>41</v>
      </c>
      <c r="F10" s="82" t="s">
        <v>225</v>
      </c>
      <c r="G10" s="86" t="s">
        <v>226</v>
      </c>
      <c r="H10" s="28" t="s">
        <v>227</v>
      </c>
      <c r="I10" s="29" t="s">
        <v>27</v>
      </c>
      <c r="J10" s="28" t="s">
        <v>228</v>
      </c>
      <c r="K10" s="28" t="s">
        <v>65</v>
      </c>
      <c r="L10" s="83">
        <v>6</v>
      </c>
    </row>
    <row r="11" spans="1:12" ht="98.1" customHeight="1" x14ac:dyDescent="0.2">
      <c r="A11" s="159" t="s">
        <v>210</v>
      </c>
      <c r="B11" s="160" t="s">
        <v>189</v>
      </c>
      <c r="C11" s="161" t="s">
        <v>229</v>
      </c>
      <c r="D11" s="160" t="s">
        <v>230</v>
      </c>
      <c r="E11" s="160" t="s">
        <v>231</v>
      </c>
      <c r="F11" s="82" t="s">
        <v>232</v>
      </c>
      <c r="G11" s="164" t="s">
        <v>233</v>
      </c>
      <c r="H11" s="161" t="s">
        <v>234</v>
      </c>
      <c r="I11" s="160" t="s">
        <v>27</v>
      </c>
      <c r="J11" s="161" t="s">
        <v>235</v>
      </c>
      <c r="K11" s="161" t="s">
        <v>236</v>
      </c>
      <c r="L11" s="83">
        <v>7</v>
      </c>
    </row>
    <row r="12" spans="1:12" ht="288" customHeight="1" x14ac:dyDescent="0.2">
      <c r="A12" s="30" t="s">
        <v>210</v>
      </c>
      <c r="B12" s="29" t="s">
        <v>189</v>
      </c>
      <c r="C12" s="28" t="s">
        <v>237</v>
      </c>
      <c r="D12" s="29" t="s">
        <v>238</v>
      </c>
      <c r="E12" s="29" t="s">
        <v>41</v>
      </c>
      <c r="F12" s="33" t="s">
        <v>239</v>
      </c>
      <c r="G12" s="28" t="s">
        <v>240</v>
      </c>
      <c r="H12" s="28" t="s">
        <v>241</v>
      </c>
      <c r="I12" s="29" t="s">
        <v>27</v>
      </c>
      <c r="J12" s="28" t="s">
        <v>242</v>
      </c>
      <c r="K12" s="28" t="s">
        <v>243</v>
      </c>
      <c r="L12" s="83">
        <v>8</v>
      </c>
    </row>
    <row r="13" spans="1:12" ht="180" customHeight="1" x14ac:dyDescent="0.2">
      <c r="A13" s="30" t="s">
        <v>210</v>
      </c>
      <c r="B13" s="29" t="s">
        <v>189</v>
      </c>
      <c r="C13" s="28" t="s">
        <v>244</v>
      </c>
      <c r="D13" s="29" t="s">
        <v>245</v>
      </c>
      <c r="E13" s="29" t="s">
        <v>41</v>
      </c>
      <c r="F13" s="33" t="s">
        <v>246</v>
      </c>
      <c r="G13" s="28" t="s">
        <v>247</v>
      </c>
      <c r="H13" s="28" t="s">
        <v>248</v>
      </c>
      <c r="I13" s="29" t="s">
        <v>27</v>
      </c>
      <c r="J13" s="28" t="s">
        <v>249</v>
      </c>
      <c r="K13" s="28" t="s">
        <v>65</v>
      </c>
      <c r="L13" s="83">
        <v>9</v>
      </c>
    </row>
    <row r="14" spans="1:12" ht="195.75" customHeight="1" x14ac:dyDescent="0.2">
      <c r="A14" s="30" t="s">
        <v>210</v>
      </c>
      <c r="B14" s="29" t="s">
        <v>189</v>
      </c>
      <c r="C14" s="28" t="s">
        <v>250</v>
      </c>
      <c r="D14" s="29" t="s">
        <v>251</v>
      </c>
      <c r="E14" s="29" t="s">
        <v>41</v>
      </c>
      <c r="F14" s="33" t="s">
        <v>252</v>
      </c>
      <c r="G14" s="28" t="s">
        <v>253</v>
      </c>
      <c r="H14" s="28" t="s">
        <v>254</v>
      </c>
      <c r="I14" s="29" t="s">
        <v>27</v>
      </c>
      <c r="J14" s="28" t="s">
        <v>255</v>
      </c>
      <c r="K14" s="28" t="s">
        <v>65</v>
      </c>
      <c r="L14" s="83">
        <v>10</v>
      </c>
    </row>
    <row r="15" spans="1:12" ht="195.75" customHeight="1" x14ac:dyDescent="0.2">
      <c r="A15" s="30" t="s">
        <v>210</v>
      </c>
      <c r="B15" s="29" t="s">
        <v>189</v>
      </c>
      <c r="C15" s="28" t="s">
        <v>256</v>
      </c>
      <c r="D15" s="29" t="s">
        <v>257</v>
      </c>
      <c r="E15" s="29" t="s">
        <v>258</v>
      </c>
      <c r="F15" s="33" t="s">
        <v>259</v>
      </c>
      <c r="G15" s="28" t="s">
        <v>260</v>
      </c>
      <c r="H15" s="28" t="s">
        <v>261</v>
      </c>
      <c r="I15" s="29" t="s">
        <v>27</v>
      </c>
      <c r="J15" s="28" t="s">
        <v>262</v>
      </c>
      <c r="K15" s="28" t="s">
        <v>263</v>
      </c>
      <c r="L15" s="83">
        <v>11</v>
      </c>
    </row>
    <row r="16" spans="1:12" s="73" customFormat="1" ht="70.5" customHeight="1" x14ac:dyDescent="0.2">
      <c r="A16" s="30" t="s">
        <v>210</v>
      </c>
      <c r="B16" s="29" t="s">
        <v>189</v>
      </c>
      <c r="C16" s="28" t="s">
        <v>264</v>
      </c>
      <c r="D16" s="29" t="s">
        <v>265</v>
      </c>
      <c r="E16" s="29" t="s">
        <v>266</v>
      </c>
      <c r="F16" s="33" t="s">
        <v>267</v>
      </c>
      <c r="G16" s="28" t="s">
        <v>268</v>
      </c>
      <c r="H16" s="28" t="s">
        <v>269</v>
      </c>
      <c r="I16" s="29" t="s">
        <v>27</v>
      </c>
      <c r="J16" s="28" t="s">
        <v>270</v>
      </c>
      <c r="K16" s="28" t="s">
        <v>65</v>
      </c>
      <c r="L16" s="83">
        <v>12</v>
      </c>
    </row>
    <row r="17" spans="1:12" s="73" customFormat="1" ht="171" customHeight="1" x14ac:dyDescent="0.2">
      <c r="A17" s="30" t="s">
        <v>210</v>
      </c>
      <c r="B17" s="29" t="s">
        <v>189</v>
      </c>
      <c r="C17" s="28" t="s">
        <v>271</v>
      </c>
      <c r="D17" s="29" t="s">
        <v>272</v>
      </c>
      <c r="E17" s="29" t="s">
        <v>266</v>
      </c>
      <c r="F17" s="33" t="s">
        <v>273</v>
      </c>
      <c r="G17" s="28" t="s">
        <v>274</v>
      </c>
      <c r="H17" s="28" t="s">
        <v>275</v>
      </c>
      <c r="I17" s="29" t="s">
        <v>27</v>
      </c>
      <c r="J17" s="28" t="s">
        <v>276</v>
      </c>
      <c r="K17" s="28" t="s">
        <v>65</v>
      </c>
      <c r="L17" s="83">
        <v>13</v>
      </c>
    </row>
    <row r="18" spans="1:12" s="73" customFormat="1" ht="236.25" customHeight="1" x14ac:dyDescent="0.2">
      <c r="A18" s="30" t="s">
        <v>210</v>
      </c>
      <c r="B18" s="29" t="s">
        <v>189</v>
      </c>
      <c r="C18" s="28" t="s">
        <v>277</v>
      </c>
      <c r="D18" s="29" t="s">
        <v>278</v>
      </c>
      <c r="E18" s="29" t="s">
        <v>279</v>
      </c>
      <c r="F18" s="33" t="s">
        <v>280</v>
      </c>
      <c r="G18" s="28" t="s">
        <v>281</v>
      </c>
      <c r="H18" s="28" t="s">
        <v>248</v>
      </c>
      <c r="I18" s="29" t="s">
        <v>27</v>
      </c>
      <c r="J18" s="28" t="s">
        <v>249</v>
      </c>
      <c r="K18" s="28" t="s">
        <v>65</v>
      </c>
      <c r="L18" s="83">
        <v>14</v>
      </c>
    </row>
    <row r="19" spans="1:12" s="73" customFormat="1" ht="184.5" customHeight="1" x14ac:dyDescent="0.2">
      <c r="A19" s="30" t="s">
        <v>282</v>
      </c>
      <c r="B19" s="29" t="s">
        <v>189</v>
      </c>
      <c r="C19" s="28" t="s">
        <v>283</v>
      </c>
      <c r="D19" s="29" t="s">
        <v>284</v>
      </c>
      <c r="E19" s="29" t="s">
        <v>32</v>
      </c>
      <c r="F19" s="33" t="s">
        <v>285</v>
      </c>
      <c r="G19" s="28" t="s">
        <v>286</v>
      </c>
      <c r="H19" s="28" t="s">
        <v>287</v>
      </c>
      <c r="I19" s="29" t="s">
        <v>27</v>
      </c>
      <c r="J19" s="28" t="s">
        <v>288</v>
      </c>
      <c r="K19" s="28" t="s">
        <v>65</v>
      </c>
      <c r="L19" s="83">
        <v>15</v>
      </c>
    </row>
    <row r="20" spans="1:12" s="73" customFormat="1" ht="155.25" customHeight="1" x14ac:dyDescent="0.2">
      <c r="A20" s="30" t="s">
        <v>282</v>
      </c>
      <c r="B20" s="29" t="s">
        <v>189</v>
      </c>
      <c r="C20" s="28" t="s">
        <v>289</v>
      </c>
      <c r="D20" s="29" t="s">
        <v>290</v>
      </c>
      <c r="E20" s="29" t="s">
        <v>32</v>
      </c>
      <c r="F20" s="33" t="s">
        <v>291</v>
      </c>
      <c r="G20" s="28" t="s">
        <v>292</v>
      </c>
      <c r="H20" s="28" t="s">
        <v>293</v>
      </c>
      <c r="I20" s="29" t="s">
        <v>27</v>
      </c>
      <c r="J20" s="28" t="s">
        <v>288</v>
      </c>
      <c r="K20" s="28" t="s">
        <v>65</v>
      </c>
      <c r="L20" s="83">
        <v>16</v>
      </c>
    </row>
    <row r="21" spans="1:12" s="73" customFormat="1" ht="55.5" customHeight="1" x14ac:dyDescent="0.2">
      <c r="A21" s="30" t="s">
        <v>282</v>
      </c>
      <c r="B21" s="29" t="s">
        <v>189</v>
      </c>
      <c r="C21" s="28" t="s">
        <v>294</v>
      </c>
      <c r="D21" s="29" t="s">
        <v>295</v>
      </c>
      <c r="E21" s="29" t="s">
        <v>296</v>
      </c>
      <c r="F21" s="33" t="s">
        <v>297</v>
      </c>
      <c r="G21" s="28" t="s">
        <v>298</v>
      </c>
      <c r="H21" s="28" t="s">
        <v>44</v>
      </c>
      <c r="I21" s="29" t="s">
        <v>27</v>
      </c>
      <c r="J21" s="28" t="s">
        <v>299</v>
      </c>
      <c r="K21" s="28" t="s">
        <v>65</v>
      </c>
      <c r="L21" s="83">
        <v>17</v>
      </c>
    </row>
    <row r="22" spans="1:12" s="73" customFormat="1" ht="143.25" customHeight="1" x14ac:dyDescent="0.2">
      <c r="A22" s="30" t="s">
        <v>300</v>
      </c>
      <c r="B22" s="29" t="s">
        <v>189</v>
      </c>
      <c r="C22" s="28" t="s">
        <v>301</v>
      </c>
      <c r="D22" s="29"/>
      <c r="E22" s="29" t="s">
        <v>302</v>
      </c>
      <c r="F22" s="33" t="s">
        <v>303</v>
      </c>
      <c r="G22" s="28" t="s">
        <v>304</v>
      </c>
      <c r="H22" s="28" t="s">
        <v>305</v>
      </c>
      <c r="I22" s="29" t="s">
        <v>27</v>
      </c>
      <c r="J22" s="28" t="s">
        <v>306</v>
      </c>
      <c r="K22" s="28" t="s">
        <v>263</v>
      </c>
      <c r="L22" s="83">
        <v>18</v>
      </c>
    </row>
    <row r="23" spans="1:12" s="73" customFormat="1" ht="309.75" customHeight="1" x14ac:dyDescent="0.2">
      <c r="A23" s="30" t="s">
        <v>307</v>
      </c>
      <c r="B23" s="29" t="s">
        <v>189</v>
      </c>
      <c r="C23" s="28" t="s">
        <v>308</v>
      </c>
      <c r="D23" s="29" t="s">
        <v>309</v>
      </c>
      <c r="E23" s="29" t="s">
        <v>310</v>
      </c>
      <c r="F23" s="33" t="s">
        <v>311</v>
      </c>
      <c r="G23" s="28" t="s">
        <v>312</v>
      </c>
      <c r="H23" s="28" t="s">
        <v>305</v>
      </c>
      <c r="I23" s="29" t="s">
        <v>27</v>
      </c>
      <c r="J23" s="28" t="s">
        <v>313</v>
      </c>
      <c r="K23" s="28" t="s">
        <v>263</v>
      </c>
      <c r="L23" s="83">
        <v>19</v>
      </c>
    </row>
    <row r="24" spans="1:12" s="73" customFormat="1" ht="148.5" customHeight="1" x14ac:dyDescent="0.2">
      <c r="A24" s="30" t="s">
        <v>314</v>
      </c>
      <c r="B24" s="29" t="s">
        <v>189</v>
      </c>
      <c r="C24" s="28" t="s">
        <v>315</v>
      </c>
      <c r="D24" s="88" t="s">
        <v>316</v>
      </c>
      <c r="E24" s="29" t="s">
        <v>302</v>
      </c>
      <c r="F24" s="33" t="s">
        <v>317</v>
      </c>
      <c r="G24" s="28" t="s">
        <v>318</v>
      </c>
      <c r="H24" s="28" t="s">
        <v>305</v>
      </c>
      <c r="I24" s="29" t="s">
        <v>27</v>
      </c>
      <c r="J24" s="28" t="s">
        <v>319</v>
      </c>
      <c r="K24" s="28" t="s">
        <v>263</v>
      </c>
      <c r="L24" s="83">
        <v>20</v>
      </c>
    </row>
    <row r="25" spans="1:12" s="73" customFormat="1" ht="134.25" customHeight="1" x14ac:dyDescent="0.2">
      <c r="A25" s="30" t="s">
        <v>314</v>
      </c>
      <c r="B25" s="29" t="s">
        <v>189</v>
      </c>
      <c r="C25" s="28" t="s">
        <v>320</v>
      </c>
      <c r="D25" s="29" t="s">
        <v>321</v>
      </c>
      <c r="E25" s="29" t="s">
        <v>101</v>
      </c>
      <c r="F25" s="33" t="s">
        <v>322</v>
      </c>
      <c r="G25" s="28" t="s">
        <v>323</v>
      </c>
      <c r="H25" s="28" t="s">
        <v>324</v>
      </c>
      <c r="I25" s="29" t="s">
        <v>27</v>
      </c>
      <c r="J25" s="28" t="s">
        <v>325</v>
      </c>
      <c r="K25" s="28" t="s">
        <v>263</v>
      </c>
      <c r="L25" s="83">
        <v>21</v>
      </c>
    </row>
    <row r="26" spans="1:12" s="73" customFormat="1" ht="98.25" customHeight="1" x14ac:dyDescent="0.2">
      <c r="A26" s="30" t="s">
        <v>326</v>
      </c>
      <c r="B26" s="29" t="s">
        <v>189</v>
      </c>
      <c r="C26" s="28" t="s">
        <v>327</v>
      </c>
      <c r="D26" s="29"/>
      <c r="E26" s="29" t="s">
        <v>84</v>
      </c>
      <c r="F26" s="33" t="s">
        <v>328</v>
      </c>
      <c r="G26" s="28" t="s">
        <v>329</v>
      </c>
      <c r="H26" s="28" t="s">
        <v>330</v>
      </c>
      <c r="I26" s="29" t="s">
        <v>27</v>
      </c>
      <c r="J26" s="28" t="s">
        <v>331</v>
      </c>
      <c r="K26" s="28" t="s">
        <v>263</v>
      </c>
      <c r="L26" s="83">
        <v>22</v>
      </c>
    </row>
    <row r="27" spans="1:12" s="73" customFormat="1" ht="159.75" customHeight="1" x14ac:dyDescent="0.2">
      <c r="A27" s="30" t="s">
        <v>210</v>
      </c>
      <c r="B27" s="29" t="s">
        <v>189</v>
      </c>
      <c r="C27" s="28" t="s">
        <v>332</v>
      </c>
      <c r="D27" s="29" t="s">
        <v>333</v>
      </c>
      <c r="E27" s="29" t="s">
        <v>41</v>
      </c>
      <c r="F27" s="33" t="s">
        <v>334</v>
      </c>
      <c r="G27" s="28" t="s">
        <v>335</v>
      </c>
      <c r="H27" s="28" t="s">
        <v>336</v>
      </c>
      <c r="I27" s="29" t="s">
        <v>27</v>
      </c>
      <c r="J27" s="28" t="s">
        <v>337</v>
      </c>
      <c r="K27" s="28" t="s">
        <v>338</v>
      </c>
      <c r="L27" s="83">
        <v>23</v>
      </c>
    </row>
    <row r="28" spans="1:12" s="73" customFormat="1" ht="183" customHeight="1" x14ac:dyDescent="0.2">
      <c r="A28" s="30" t="s">
        <v>339</v>
      </c>
      <c r="B28" s="29" t="s">
        <v>189</v>
      </c>
      <c r="C28" s="28" t="s">
        <v>340</v>
      </c>
      <c r="D28" s="29" t="s">
        <v>341</v>
      </c>
      <c r="E28" s="29" t="s">
        <v>32</v>
      </c>
      <c r="F28" s="33" t="s">
        <v>342</v>
      </c>
      <c r="G28" s="33" t="s">
        <v>343</v>
      </c>
      <c r="H28" s="28" t="s">
        <v>344</v>
      </c>
      <c r="I28" s="29" t="s">
        <v>27</v>
      </c>
      <c r="J28" s="28" t="s">
        <v>345</v>
      </c>
      <c r="K28" s="28" t="s">
        <v>346</v>
      </c>
      <c r="L28" s="83">
        <v>24</v>
      </c>
    </row>
    <row r="29" spans="1:12" s="73" customFormat="1" ht="174.75" customHeight="1" x14ac:dyDescent="0.2">
      <c r="A29" s="30" t="s">
        <v>347</v>
      </c>
      <c r="B29" s="29" t="s">
        <v>189</v>
      </c>
      <c r="C29" s="28" t="s">
        <v>348</v>
      </c>
      <c r="D29" s="29" t="s">
        <v>349</v>
      </c>
      <c r="E29" s="29" t="s">
        <v>84</v>
      </c>
      <c r="F29" s="33" t="s">
        <v>350</v>
      </c>
      <c r="G29" s="33" t="s">
        <v>351</v>
      </c>
      <c r="H29" s="28" t="s">
        <v>352</v>
      </c>
      <c r="I29" s="29" t="s">
        <v>27</v>
      </c>
      <c r="J29" s="28" t="s">
        <v>353</v>
      </c>
      <c r="K29" s="28" t="s">
        <v>263</v>
      </c>
      <c r="L29" s="83">
        <v>25</v>
      </c>
    </row>
    <row r="30" spans="1:12" s="73" customFormat="1" ht="116.25" customHeight="1" x14ac:dyDescent="0.2">
      <c r="A30" s="30" t="s">
        <v>347</v>
      </c>
      <c r="B30" s="29" t="s">
        <v>189</v>
      </c>
      <c r="C30" s="28" t="s">
        <v>354</v>
      </c>
      <c r="D30" s="29"/>
      <c r="E30" s="29" t="s">
        <v>355</v>
      </c>
      <c r="F30" s="33" t="s">
        <v>356</v>
      </c>
      <c r="G30" s="33" t="s">
        <v>357</v>
      </c>
      <c r="H30" s="28" t="s">
        <v>358</v>
      </c>
      <c r="I30" s="29" t="s">
        <v>27</v>
      </c>
      <c r="J30" s="89" t="s">
        <v>359</v>
      </c>
      <c r="K30" s="28" t="s">
        <v>360</v>
      </c>
      <c r="L30" s="83">
        <v>26</v>
      </c>
    </row>
    <row r="31" spans="1:12" s="73" customFormat="1" ht="142.5" customHeight="1" x14ac:dyDescent="0.2">
      <c r="A31" s="30" t="s">
        <v>347</v>
      </c>
      <c r="B31" s="29" t="s">
        <v>189</v>
      </c>
      <c r="C31" s="28" t="s">
        <v>48</v>
      </c>
      <c r="D31" s="88" t="s">
        <v>361</v>
      </c>
      <c r="E31" s="29" t="s">
        <v>41</v>
      </c>
      <c r="F31" s="33" t="s">
        <v>362</v>
      </c>
      <c r="G31" s="33" t="s">
        <v>51</v>
      </c>
      <c r="H31" s="28" t="s">
        <v>363</v>
      </c>
      <c r="I31" s="29" t="s">
        <v>27</v>
      </c>
      <c r="J31" s="28" t="s">
        <v>364</v>
      </c>
      <c r="K31" s="28" t="s">
        <v>263</v>
      </c>
      <c r="L31" s="83">
        <v>27</v>
      </c>
    </row>
    <row r="32" spans="1:12" s="73" customFormat="1" ht="139.5" customHeight="1" x14ac:dyDescent="0.2">
      <c r="A32" s="30" t="s">
        <v>365</v>
      </c>
      <c r="B32" s="29" t="s">
        <v>189</v>
      </c>
      <c r="C32" s="28" t="s">
        <v>366</v>
      </c>
      <c r="D32" s="29" t="s">
        <v>367</v>
      </c>
      <c r="E32" s="29" t="s">
        <v>177</v>
      </c>
      <c r="F32" s="33" t="s">
        <v>368</v>
      </c>
      <c r="G32" s="33" t="s">
        <v>369</v>
      </c>
      <c r="H32" s="28" t="s">
        <v>370</v>
      </c>
      <c r="I32" s="29" t="s">
        <v>27</v>
      </c>
      <c r="J32" s="28" t="s">
        <v>371</v>
      </c>
      <c r="K32" s="28" t="s">
        <v>65</v>
      </c>
      <c r="L32" s="83">
        <v>28</v>
      </c>
    </row>
    <row r="33" spans="1:12" s="73" customFormat="1" ht="400.5" customHeight="1" x14ac:dyDescent="0.2">
      <c r="A33" s="90" t="s">
        <v>365</v>
      </c>
      <c r="B33" s="91" t="s">
        <v>189</v>
      </c>
      <c r="C33" s="92" t="s">
        <v>366</v>
      </c>
      <c r="D33" s="93" t="s">
        <v>372</v>
      </c>
      <c r="E33" s="91" t="s">
        <v>373</v>
      </c>
      <c r="F33" s="94" t="s">
        <v>374</v>
      </c>
      <c r="G33" s="95" t="s">
        <v>375</v>
      </c>
      <c r="H33" s="28" t="s">
        <v>376</v>
      </c>
      <c r="I33" s="29" t="s">
        <v>27</v>
      </c>
      <c r="J33" s="28" t="s">
        <v>377</v>
      </c>
      <c r="K33" s="28" t="s">
        <v>263</v>
      </c>
      <c r="L33" s="83">
        <v>29</v>
      </c>
    </row>
    <row r="34" spans="1:12" s="73" customFormat="1" ht="175.5" customHeight="1" x14ac:dyDescent="0.2">
      <c r="A34" s="90" t="s">
        <v>365</v>
      </c>
      <c r="B34" s="91" t="s">
        <v>189</v>
      </c>
      <c r="C34" s="92" t="s">
        <v>366</v>
      </c>
      <c r="D34" s="93" t="s">
        <v>378</v>
      </c>
      <c r="E34" s="91" t="s">
        <v>373</v>
      </c>
      <c r="F34" s="94" t="s">
        <v>379</v>
      </c>
      <c r="G34" s="95" t="s">
        <v>380</v>
      </c>
      <c r="H34" s="28" t="s">
        <v>352</v>
      </c>
      <c r="I34" s="29" t="s">
        <v>27</v>
      </c>
      <c r="J34" s="28" t="s">
        <v>381</v>
      </c>
      <c r="K34" s="28" t="s">
        <v>263</v>
      </c>
      <c r="L34" s="83">
        <v>30</v>
      </c>
    </row>
    <row r="35" spans="1:12" s="73" customFormat="1" ht="93.95" customHeight="1" x14ac:dyDescent="0.2">
      <c r="A35" s="30" t="s">
        <v>347</v>
      </c>
      <c r="B35" s="29" t="s">
        <v>189</v>
      </c>
      <c r="C35" s="28" t="s">
        <v>382</v>
      </c>
      <c r="D35" s="29" t="s">
        <v>383</v>
      </c>
      <c r="E35" s="91" t="s">
        <v>373</v>
      </c>
      <c r="F35" s="33" t="s">
        <v>384</v>
      </c>
      <c r="G35" s="33" t="s">
        <v>385</v>
      </c>
      <c r="H35" s="28" t="s">
        <v>352</v>
      </c>
      <c r="I35" s="29" t="s">
        <v>27</v>
      </c>
      <c r="J35" s="28" t="s">
        <v>262</v>
      </c>
      <c r="K35" s="28" t="s">
        <v>386</v>
      </c>
      <c r="L35" s="83">
        <v>31</v>
      </c>
    </row>
    <row r="36" spans="1:12" s="73" customFormat="1" ht="105" customHeight="1" x14ac:dyDescent="0.2">
      <c r="A36" s="30" t="s">
        <v>347</v>
      </c>
      <c r="B36" s="29" t="s">
        <v>189</v>
      </c>
      <c r="C36" s="28" t="s">
        <v>387</v>
      </c>
      <c r="D36" s="93" t="s">
        <v>388</v>
      </c>
      <c r="E36" s="29" t="s">
        <v>302</v>
      </c>
      <c r="F36" s="33" t="s">
        <v>389</v>
      </c>
      <c r="G36" s="28" t="s">
        <v>390</v>
      </c>
      <c r="H36" s="28" t="s">
        <v>352</v>
      </c>
      <c r="I36" s="29" t="s">
        <v>27</v>
      </c>
      <c r="J36" s="28" t="s">
        <v>391</v>
      </c>
      <c r="K36" s="28" t="s">
        <v>386</v>
      </c>
      <c r="L36" s="83">
        <v>32</v>
      </c>
    </row>
    <row r="37" spans="1:12" s="73" customFormat="1" ht="147" customHeight="1" x14ac:dyDescent="0.2">
      <c r="A37" s="30" t="s">
        <v>347</v>
      </c>
      <c r="B37" s="29" t="s">
        <v>189</v>
      </c>
      <c r="C37" s="28" t="s">
        <v>392</v>
      </c>
      <c r="D37" s="29" t="s">
        <v>393</v>
      </c>
      <c r="E37" s="29" t="s">
        <v>279</v>
      </c>
      <c r="F37" s="33" t="s">
        <v>394</v>
      </c>
      <c r="G37" s="28" t="s">
        <v>395</v>
      </c>
      <c r="H37" s="28" t="s">
        <v>352</v>
      </c>
      <c r="I37" s="29" t="s">
        <v>27</v>
      </c>
      <c r="J37" s="28" t="s">
        <v>391</v>
      </c>
      <c r="K37" s="28" t="s">
        <v>263</v>
      </c>
      <c r="L37" s="83">
        <v>33</v>
      </c>
    </row>
    <row r="38" spans="1:12" s="73" customFormat="1" ht="147" customHeight="1" x14ac:dyDescent="0.2">
      <c r="A38" s="96" t="s">
        <v>347</v>
      </c>
      <c r="B38" s="85" t="s">
        <v>189</v>
      </c>
      <c r="C38" s="97" t="s">
        <v>396</v>
      </c>
      <c r="D38" s="85" t="s">
        <v>397</v>
      </c>
      <c r="E38" s="85" t="s">
        <v>101</v>
      </c>
      <c r="F38" s="98" t="s">
        <v>398</v>
      </c>
      <c r="G38" s="97" t="s">
        <v>399</v>
      </c>
      <c r="H38" s="97" t="s">
        <v>352</v>
      </c>
      <c r="I38" s="85" t="s">
        <v>27</v>
      </c>
      <c r="J38" s="97" t="s">
        <v>391</v>
      </c>
      <c r="K38" s="97" t="s">
        <v>263</v>
      </c>
      <c r="L38" s="83">
        <v>34</v>
      </c>
    </row>
    <row r="39" spans="1:12" s="73" customFormat="1" ht="301.5" customHeight="1" x14ac:dyDescent="0.2">
      <c r="A39" s="159" t="s">
        <v>347</v>
      </c>
      <c r="B39" s="160" t="s">
        <v>189</v>
      </c>
      <c r="C39" s="161" t="s">
        <v>400</v>
      </c>
      <c r="D39" s="160"/>
      <c r="E39" s="160" t="s">
        <v>401</v>
      </c>
      <c r="F39" s="164" t="s">
        <v>402</v>
      </c>
      <c r="G39" s="161" t="s">
        <v>403</v>
      </c>
      <c r="H39" s="161" t="s">
        <v>352</v>
      </c>
      <c r="I39" s="160" t="s">
        <v>27</v>
      </c>
      <c r="J39" s="161" t="s">
        <v>404</v>
      </c>
      <c r="K39" s="161" t="s">
        <v>263</v>
      </c>
      <c r="L39" s="83">
        <v>35</v>
      </c>
    </row>
    <row r="40" spans="1:12" s="73" customFormat="1" ht="409.5" customHeight="1" x14ac:dyDescent="0.2">
      <c r="A40" s="30" t="s">
        <v>405</v>
      </c>
      <c r="B40" s="29" t="s">
        <v>189</v>
      </c>
      <c r="C40" s="28" t="s">
        <v>406</v>
      </c>
      <c r="D40" s="85" t="s">
        <v>407</v>
      </c>
      <c r="E40" s="29" t="s">
        <v>302</v>
      </c>
      <c r="F40" s="33" t="s">
        <v>408</v>
      </c>
      <c r="G40" s="28" t="s">
        <v>409</v>
      </c>
      <c r="H40" s="28" t="s">
        <v>352</v>
      </c>
      <c r="I40" s="29" t="s">
        <v>27</v>
      </c>
      <c r="J40" s="28" t="s">
        <v>410</v>
      </c>
      <c r="K40" s="28" t="s">
        <v>263</v>
      </c>
      <c r="L40" s="83">
        <v>36</v>
      </c>
    </row>
    <row r="41" spans="1:12" s="73" customFormat="1" ht="152.25" customHeight="1" x14ac:dyDescent="0.2">
      <c r="A41" s="30" t="s">
        <v>405</v>
      </c>
      <c r="B41" s="29" t="s">
        <v>189</v>
      </c>
      <c r="C41" s="28" t="s">
        <v>411</v>
      </c>
      <c r="D41" s="29" t="s">
        <v>412</v>
      </c>
      <c r="E41" s="29" t="s">
        <v>101</v>
      </c>
      <c r="F41" s="33" t="s">
        <v>413</v>
      </c>
      <c r="G41" s="28" t="s">
        <v>414</v>
      </c>
      <c r="H41" s="28" t="s">
        <v>352</v>
      </c>
      <c r="I41" s="29" t="s">
        <v>27</v>
      </c>
      <c r="J41" s="28" t="s">
        <v>415</v>
      </c>
      <c r="K41" s="28" t="s">
        <v>263</v>
      </c>
      <c r="L41" s="83">
        <v>37</v>
      </c>
    </row>
    <row r="42" spans="1:12" s="73" customFormat="1" ht="138" customHeight="1" x14ac:dyDescent="0.2">
      <c r="A42" s="30" t="s">
        <v>405</v>
      </c>
      <c r="B42" s="29" t="s">
        <v>189</v>
      </c>
      <c r="C42" s="28" t="s">
        <v>110</v>
      </c>
      <c r="D42" s="29" t="s">
        <v>416</v>
      </c>
      <c r="E42" s="29" t="s">
        <v>101</v>
      </c>
      <c r="F42" s="33" t="s">
        <v>417</v>
      </c>
      <c r="G42" s="28" t="s">
        <v>418</v>
      </c>
      <c r="H42" s="28" t="s">
        <v>352</v>
      </c>
      <c r="I42" s="29" t="s">
        <v>27</v>
      </c>
      <c r="J42" s="28" t="s">
        <v>419</v>
      </c>
      <c r="K42" s="28" t="s">
        <v>263</v>
      </c>
      <c r="L42" s="83">
        <v>38</v>
      </c>
    </row>
    <row r="43" spans="1:12" s="73" customFormat="1" ht="135" customHeight="1" x14ac:dyDescent="0.2">
      <c r="A43" s="30" t="s">
        <v>405</v>
      </c>
      <c r="B43" s="29" t="s">
        <v>189</v>
      </c>
      <c r="C43" s="28" t="s">
        <v>420</v>
      </c>
      <c r="D43" s="29" t="s">
        <v>421</v>
      </c>
      <c r="E43" s="29" t="s">
        <v>302</v>
      </c>
      <c r="F43" s="33" t="s">
        <v>422</v>
      </c>
      <c r="G43" s="28" t="s">
        <v>423</v>
      </c>
      <c r="H43" s="28" t="s">
        <v>261</v>
      </c>
      <c r="I43" s="29" t="s">
        <v>27</v>
      </c>
      <c r="J43" s="28" t="s">
        <v>424</v>
      </c>
      <c r="K43" s="28" t="s">
        <v>263</v>
      </c>
      <c r="L43" s="83">
        <v>39</v>
      </c>
    </row>
    <row r="44" spans="1:12" s="73" customFormat="1" ht="156.75" customHeight="1" x14ac:dyDescent="0.2">
      <c r="A44" s="30" t="s">
        <v>347</v>
      </c>
      <c r="B44" s="29" t="s">
        <v>189</v>
      </c>
      <c r="C44" s="28" t="s">
        <v>425</v>
      </c>
      <c r="D44" s="29" t="s">
        <v>100</v>
      </c>
      <c r="E44" s="29" t="s">
        <v>426</v>
      </c>
      <c r="F44" s="33" t="s">
        <v>427</v>
      </c>
      <c r="G44" s="28" t="s">
        <v>428</v>
      </c>
      <c r="H44" s="28" t="s">
        <v>352</v>
      </c>
      <c r="I44" s="29" t="s">
        <v>27</v>
      </c>
      <c r="J44" s="28" t="s">
        <v>429</v>
      </c>
      <c r="K44" s="28" t="s">
        <v>263</v>
      </c>
      <c r="L44" s="83">
        <v>40</v>
      </c>
    </row>
    <row r="45" spans="1:12" s="73" customFormat="1" ht="180.95" customHeight="1" x14ac:dyDescent="0.2">
      <c r="A45" s="30" t="s">
        <v>347</v>
      </c>
      <c r="B45" s="29" t="s">
        <v>189</v>
      </c>
      <c r="C45" s="28" t="s">
        <v>430</v>
      </c>
      <c r="D45" s="29" t="s">
        <v>431</v>
      </c>
      <c r="E45" s="29" t="s">
        <v>432</v>
      </c>
      <c r="F45" s="33" t="s">
        <v>433</v>
      </c>
      <c r="G45" s="33" t="s">
        <v>434</v>
      </c>
      <c r="H45" s="28" t="s">
        <v>352</v>
      </c>
      <c r="I45" s="29" t="s">
        <v>27</v>
      </c>
      <c r="J45" s="28" t="s">
        <v>429</v>
      </c>
      <c r="K45" s="28" t="s">
        <v>65</v>
      </c>
      <c r="L45" s="83">
        <v>41</v>
      </c>
    </row>
    <row r="46" spans="1:12" s="73" customFormat="1" ht="246" customHeight="1" x14ac:dyDescent="0.2">
      <c r="A46" s="30" t="s">
        <v>326</v>
      </c>
      <c r="B46" s="29" t="s">
        <v>189</v>
      </c>
      <c r="C46" s="28" t="s">
        <v>435</v>
      </c>
      <c r="D46" s="29" t="s">
        <v>436</v>
      </c>
      <c r="E46" s="29" t="s">
        <v>101</v>
      </c>
      <c r="F46" s="33" t="s">
        <v>437</v>
      </c>
      <c r="G46" s="28" t="s">
        <v>438</v>
      </c>
      <c r="H46" s="28" t="s">
        <v>352</v>
      </c>
      <c r="I46" s="29" t="s">
        <v>27</v>
      </c>
      <c r="J46" s="28" t="s">
        <v>439</v>
      </c>
      <c r="K46" s="28" t="s">
        <v>263</v>
      </c>
      <c r="L46" s="83">
        <v>42</v>
      </c>
    </row>
    <row r="47" spans="1:12" s="73" customFormat="1" ht="152.25" customHeight="1" x14ac:dyDescent="0.2">
      <c r="A47" s="30" t="s">
        <v>440</v>
      </c>
      <c r="B47" s="29" t="s">
        <v>189</v>
      </c>
      <c r="C47" s="28" t="s">
        <v>382</v>
      </c>
      <c r="D47" s="29" t="s">
        <v>441</v>
      </c>
      <c r="E47" s="29" t="s">
        <v>442</v>
      </c>
      <c r="F47" s="33" t="s">
        <v>443</v>
      </c>
      <c r="G47" s="28" t="s">
        <v>444</v>
      </c>
      <c r="H47" s="28" t="s">
        <v>352</v>
      </c>
      <c r="I47" s="29" t="s">
        <v>27</v>
      </c>
      <c r="J47" s="97" t="s">
        <v>445</v>
      </c>
      <c r="K47" s="28" t="s">
        <v>263</v>
      </c>
      <c r="L47" s="83">
        <v>43</v>
      </c>
    </row>
    <row r="48" spans="1:12" s="73" customFormat="1" ht="154.5" customHeight="1" thickBot="1" x14ac:dyDescent="0.25">
      <c r="A48" s="34" t="s">
        <v>440</v>
      </c>
      <c r="B48" s="35" t="s">
        <v>189</v>
      </c>
      <c r="C48" s="38" t="s">
        <v>446</v>
      </c>
      <c r="D48" s="35" t="s">
        <v>447</v>
      </c>
      <c r="E48" s="35" t="s">
        <v>448</v>
      </c>
      <c r="F48" s="36" t="s">
        <v>449</v>
      </c>
      <c r="G48" s="38" t="s">
        <v>450</v>
      </c>
      <c r="H48" s="38" t="s">
        <v>451</v>
      </c>
      <c r="I48" s="35" t="s">
        <v>44</v>
      </c>
      <c r="J48" s="99" t="s">
        <v>452</v>
      </c>
      <c r="K48" s="38" t="s">
        <v>453</v>
      </c>
      <c r="L48" s="100">
        <v>44</v>
      </c>
    </row>
    <row r="49" spans="1:12" s="73" customFormat="1" ht="9.75" customHeight="1" x14ac:dyDescent="0.25">
      <c r="A49" s="74"/>
      <c r="B49" s="75"/>
      <c r="C49" s="75"/>
      <c r="D49" s="76"/>
      <c r="E49" s="76"/>
      <c r="F49" s="76"/>
      <c r="G49" s="75"/>
      <c r="H49" s="75"/>
      <c r="I49" s="76"/>
      <c r="J49" s="77"/>
      <c r="K49" s="78"/>
      <c r="L49" s="79"/>
    </row>
    <row r="50" spans="1:12" s="73" customFormat="1" ht="9.75" customHeight="1" x14ac:dyDescent="0.25">
      <c r="A50" s="74"/>
      <c r="B50" s="75"/>
      <c r="C50" s="75"/>
      <c r="D50" s="76"/>
      <c r="E50" s="76"/>
      <c r="F50" s="76"/>
      <c r="G50" s="75"/>
      <c r="H50" s="75"/>
      <c r="I50" s="76"/>
      <c r="J50" s="77"/>
      <c r="K50" s="45" t="s">
        <v>117</v>
      </c>
      <c r="L50" s="111">
        <v>44</v>
      </c>
    </row>
    <row r="51" spans="1:12" s="73" customFormat="1" ht="14.1" customHeight="1" x14ac:dyDescent="0.2">
      <c r="A51" s="209"/>
      <c r="B51" s="209"/>
      <c r="C51" s="209"/>
      <c r="D51" s="76"/>
      <c r="E51" s="76"/>
      <c r="F51" s="76"/>
      <c r="G51" s="75"/>
      <c r="H51" s="75"/>
      <c r="I51" s="76"/>
      <c r="J51" s="77"/>
      <c r="K51" s="45" t="s">
        <v>118</v>
      </c>
      <c r="L51" s="58">
        <v>43</v>
      </c>
    </row>
    <row r="52" spans="1:12" s="73" customFormat="1" ht="15" customHeight="1" x14ac:dyDescent="0.2">
      <c r="A52" s="209"/>
      <c r="B52" s="209"/>
      <c r="C52" s="209"/>
      <c r="D52" s="76"/>
      <c r="E52" s="76"/>
      <c r="F52" s="76"/>
      <c r="G52" s="75"/>
      <c r="H52" s="75"/>
      <c r="I52" s="76"/>
      <c r="J52" s="77"/>
      <c r="K52" s="45" t="s">
        <v>119</v>
      </c>
      <c r="L52" s="58">
        <v>0</v>
      </c>
    </row>
    <row r="53" spans="1:12" ht="14.1" customHeight="1" x14ac:dyDescent="0.2">
      <c r="A53" s="209"/>
      <c r="B53" s="209"/>
      <c r="C53" s="209"/>
    </row>
  </sheetData>
  <sheetProtection algorithmName="SHA-512" hashValue="WWFI/HQaWd34kULazyV9aOmd6Y+gn3H3hKTp+yPcjLP9gINhzAPjej9Ko27Wy+1pAWpYlyItn09m8RGV6wXMoQ==" saltValue="vRwvlsD0REP0ZZ9JWxRiyA==" spinCount="100000" sheet="1" objects="1" scenarios="1"/>
  <autoFilter ref="A4:L48" xr:uid="{00000000-0001-0000-0400-000000000000}"/>
  <mergeCells count="10">
    <mergeCell ref="J1:L2"/>
    <mergeCell ref="J3:L3"/>
    <mergeCell ref="A3:D3"/>
    <mergeCell ref="E3:I3"/>
    <mergeCell ref="A51:C51"/>
    <mergeCell ref="A52:C52"/>
    <mergeCell ref="A53:C53"/>
    <mergeCell ref="A1:D2"/>
    <mergeCell ref="E1:I1"/>
    <mergeCell ref="E2:I2"/>
  </mergeCells>
  <phoneticPr fontId="2" type="noConversion"/>
  <pageMargins left="0.74803149606299202" right="0.74803149606299202" top="0.98425196850393704" bottom="0.98425196850393704" header="0" footer="0"/>
  <pageSetup scale="18" fitToHeight="2" orientation="portrait" r:id="rId1"/>
  <headerFooter alignWithMargins="0"/>
  <colBreaks count="1" manualBreakCount="1">
    <brk id="7" min="2"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tabColor rgb="FF99CCFF"/>
    <pageSetUpPr fitToPage="1"/>
  </sheetPr>
  <dimension ref="A1:L110"/>
  <sheetViews>
    <sheetView showGridLines="0" zoomScale="80" zoomScaleNormal="80" workbookViewId="0">
      <selection activeCell="E1" sqref="E1:I1"/>
    </sheetView>
  </sheetViews>
  <sheetFormatPr baseColWidth="10" defaultColWidth="10.85546875" defaultRowHeight="12.75" x14ac:dyDescent="0.2"/>
  <cols>
    <col min="1" max="1" width="19" style="18" customWidth="1"/>
    <col min="2" max="2" width="15.42578125" style="18" customWidth="1"/>
    <col min="3" max="4" width="15" style="13" customWidth="1"/>
    <col min="5" max="5" width="23.5703125" style="13" customWidth="1"/>
    <col min="6" max="6" width="62.7109375" style="13" customWidth="1"/>
    <col min="7" max="7" width="62.7109375" style="19" customWidth="1"/>
    <col min="8" max="8" width="24.28515625" style="19" customWidth="1"/>
    <col min="9" max="9" width="13.7109375" style="18" customWidth="1"/>
    <col min="10" max="10" width="41.42578125" style="19" customWidth="1"/>
    <col min="11" max="11" width="22.7109375" style="19" customWidth="1"/>
    <col min="12" max="12" width="15.7109375" style="18" customWidth="1"/>
    <col min="13" max="16384" width="10.85546875" style="13"/>
  </cols>
  <sheetData>
    <row r="1" spans="1:12" s="14" customFormat="1" ht="62.1" customHeight="1" x14ac:dyDescent="0.2">
      <c r="A1" s="192" t="s">
        <v>4</v>
      </c>
      <c r="B1" s="193"/>
      <c r="C1" s="193"/>
      <c r="D1" s="193"/>
      <c r="E1" s="204" t="s">
        <v>1</v>
      </c>
      <c r="F1" s="204"/>
      <c r="G1" s="204"/>
      <c r="H1" s="204"/>
      <c r="I1" s="204"/>
      <c r="J1" s="205"/>
      <c r="K1" s="205"/>
      <c r="L1" s="206"/>
    </row>
    <row r="2" spans="1:12" s="14" customFormat="1" ht="26.1" customHeight="1" x14ac:dyDescent="0.2">
      <c r="A2" s="194"/>
      <c r="B2" s="195"/>
      <c r="C2" s="195"/>
      <c r="D2" s="195"/>
      <c r="E2" s="203" t="s">
        <v>2</v>
      </c>
      <c r="F2" s="203"/>
      <c r="G2" s="203"/>
      <c r="H2" s="203"/>
      <c r="I2" s="203"/>
      <c r="J2" s="207"/>
      <c r="K2" s="207"/>
      <c r="L2" s="208"/>
    </row>
    <row r="3" spans="1:12" s="14" customFormat="1" ht="26.1" customHeight="1" x14ac:dyDescent="0.2">
      <c r="A3" s="196" t="s">
        <v>943</v>
      </c>
      <c r="B3" s="197"/>
      <c r="C3" s="197"/>
      <c r="D3" s="197"/>
      <c r="E3" s="197" t="s">
        <v>944</v>
      </c>
      <c r="F3" s="197"/>
      <c r="G3" s="197"/>
      <c r="H3" s="197"/>
      <c r="I3" s="197"/>
      <c r="J3" s="197" t="s">
        <v>5</v>
      </c>
      <c r="K3" s="197"/>
      <c r="L3" s="202"/>
    </row>
    <row r="4" spans="1:12" s="14" customFormat="1" ht="20.25" customHeight="1" x14ac:dyDescent="0.2">
      <c r="A4" s="214" t="s">
        <v>454</v>
      </c>
      <c r="B4" s="215"/>
      <c r="C4" s="215"/>
      <c r="D4" s="215"/>
      <c r="E4" s="215"/>
      <c r="F4" s="215"/>
      <c r="G4" s="215"/>
      <c r="H4" s="215"/>
      <c r="I4" s="215"/>
      <c r="J4" s="215"/>
      <c r="K4" s="215"/>
      <c r="L4" s="216"/>
    </row>
    <row r="5" spans="1:12" ht="87.95" customHeight="1" x14ac:dyDescent="0.2">
      <c r="A5" s="21" t="s">
        <v>7</v>
      </c>
      <c r="B5" s="22" t="s">
        <v>8</v>
      </c>
      <c r="C5" s="22" t="s">
        <v>9</v>
      </c>
      <c r="D5" s="22" t="s">
        <v>10</v>
      </c>
      <c r="E5" s="22" t="s">
        <v>11</v>
      </c>
      <c r="F5" s="22" t="s">
        <v>12</v>
      </c>
      <c r="G5" s="22" t="s">
        <v>13</v>
      </c>
      <c r="H5" s="22" t="s">
        <v>14</v>
      </c>
      <c r="I5" s="22" t="s">
        <v>15</v>
      </c>
      <c r="J5" s="22" t="s">
        <v>16</v>
      </c>
      <c r="K5" s="22" t="s">
        <v>17</v>
      </c>
      <c r="L5" s="23" t="s">
        <v>18</v>
      </c>
    </row>
    <row r="6" spans="1:12" ht="111.75" customHeight="1" x14ac:dyDescent="0.2">
      <c r="A6" s="30" t="s">
        <v>455</v>
      </c>
      <c r="B6" s="160" t="s">
        <v>456</v>
      </c>
      <c r="C6" s="161" t="s">
        <v>457</v>
      </c>
      <c r="D6" s="161" t="s">
        <v>458</v>
      </c>
      <c r="E6" s="161" t="s">
        <v>459</v>
      </c>
      <c r="F6" s="161" t="s">
        <v>460</v>
      </c>
      <c r="G6" s="161" t="s">
        <v>461</v>
      </c>
      <c r="H6" s="160" t="s">
        <v>462</v>
      </c>
      <c r="I6" s="160" t="s">
        <v>27</v>
      </c>
      <c r="J6" s="160" t="s">
        <v>463</v>
      </c>
      <c r="K6" s="161" t="s">
        <v>464</v>
      </c>
      <c r="L6" s="158">
        <v>1</v>
      </c>
    </row>
    <row r="7" spans="1:12" ht="267" customHeight="1" x14ac:dyDescent="0.2">
      <c r="A7" s="159" t="s">
        <v>465</v>
      </c>
      <c r="B7" s="160" t="s">
        <v>456</v>
      </c>
      <c r="C7" s="161" t="s">
        <v>466</v>
      </c>
      <c r="D7" s="161" t="s">
        <v>467</v>
      </c>
      <c r="E7" s="161" t="s">
        <v>41</v>
      </c>
      <c r="F7" s="161" t="s">
        <v>468</v>
      </c>
      <c r="G7" s="161" t="s">
        <v>469</v>
      </c>
      <c r="H7" s="160" t="s">
        <v>470</v>
      </c>
      <c r="I7" s="160" t="s">
        <v>471</v>
      </c>
      <c r="J7" s="161" t="s">
        <v>472</v>
      </c>
      <c r="K7" s="27" t="s">
        <v>473</v>
      </c>
      <c r="L7" s="158">
        <v>2</v>
      </c>
    </row>
    <row r="8" spans="1:12" ht="65.099999999999994" customHeight="1" x14ac:dyDescent="0.2">
      <c r="A8" s="159" t="s">
        <v>474</v>
      </c>
      <c r="B8" s="160" t="s">
        <v>456</v>
      </c>
      <c r="C8" s="161" t="s">
        <v>475</v>
      </c>
      <c r="D8" s="161" t="s">
        <v>265</v>
      </c>
      <c r="E8" s="161" t="s">
        <v>302</v>
      </c>
      <c r="F8" s="161" t="s">
        <v>476</v>
      </c>
      <c r="G8" s="161" t="s">
        <v>477</v>
      </c>
      <c r="H8" s="160" t="s">
        <v>478</v>
      </c>
      <c r="I8" s="160" t="s">
        <v>27</v>
      </c>
      <c r="J8" s="161" t="s">
        <v>479</v>
      </c>
      <c r="K8" s="161" t="s">
        <v>47</v>
      </c>
      <c r="L8" s="49">
        <v>3</v>
      </c>
    </row>
    <row r="9" spans="1:12" ht="123" customHeight="1" x14ac:dyDescent="0.2">
      <c r="A9" s="159" t="s">
        <v>480</v>
      </c>
      <c r="B9" s="160" t="s">
        <v>456</v>
      </c>
      <c r="C9" s="161" t="s">
        <v>481</v>
      </c>
      <c r="D9" s="161" t="s">
        <v>482</v>
      </c>
      <c r="E9" s="161" t="s">
        <v>483</v>
      </c>
      <c r="F9" s="161" t="s">
        <v>484</v>
      </c>
      <c r="G9" s="161" t="s">
        <v>485</v>
      </c>
      <c r="H9" s="160" t="s">
        <v>486</v>
      </c>
      <c r="I9" s="160" t="s">
        <v>27</v>
      </c>
      <c r="J9" s="161" t="s">
        <v>487</v>
      </c>
      <c r="K9" s="161" t="s">
        <v>47</v>
      </c>
      <c r="L9" s="49">
        <v>4</v>
      </c>
    </row>
    <row r="10" spans="1:12" ht="270.75" customHeight="1" x14ac:dyDescent="0.2">
      <c r="A10" s="213" t="s">
        <v>480</v>
      </c>
      <c r="B10" s="212" t="s">
        <v>456</v>
      </c>
      <c r="C10" s="212" t="s">
        <v>488</v>
      </c>
      <c r="D10" s="212" t="s">
        <v>489</v>
      </c>
      <c r="E10" s="212" t="s">
        <v>101</v>
      </c>
      <c r="F10" s="211" t="s">
        <v>490</v>
      </c>
      <c r="G10" s="212" t="s">
        <v>491</v>
      </c>
      <c r="H10" s="212" t="s">
        <v>486</v>
      </c>
      <c r="I10" s="212" t="s">
        <v>27</v>
      </c>
      <c r="J10" s="212" t="s">
        <v>492</v>
      </c>
      <c r="K10" s="212" t="s">
        <v>47</v>
      </c>
      <c r="L10" s="202">
        <v>5</v>
      </c>
    </row>
    <row r="11" spans="1:12" ht="393" customHeight="1" x14ac:dyDescent="0.2">
      <c r="A11" s="213"/>
      <c r="B11" s="212"/>
      <c r="C11" s="212"/>
      <c r="D11" s="212"/>
      <c r="E11" s="212"/>
      <c r="F11" s="211"/>
      <c r="G11" s="212"/>
      <c r="H11" s="212"/>
      <c r="I11" s="212"/>
      <c r="J11" s="212"/>
      <c r="K11" s="212"/>
      <c r="L11" s="202"/>
    </row>
    <row r="12" spans="1:12" ht="132" x14ac:dyDescent="0.2">
      <c r="A12" s="159" t="s">
        <v>480</v>
      </c>
      <c r="B12" s="160" t="s">
        <v>456</v>
      </c>
      <c r="C12" s="161" t="s">
        <v>488</v>
      </c>
      <c r="D12" s="161" t="s">
        <v>493</v>
      </c>
      <c r="E12" s="161" t="s">
        <v>101</v>
      </c>
      <c r="F12" s="161" t="s">
        <v>494</v>
      </c>
      <c r="G12" s="161" t="s">
        <v>495</v>
      </c>
      <c r="H12" s="160" t="s">
        <v>486</v>
      </c>
      <c r="I12" s="160" t="s">
        <v>27</v>
      </c>
      <c r="J12" s="161" t="s">
        <v>492</v>
      </c>
      <c r="K12" s="161" t="s">
        <v>47</v>
      </c>
      <c r="L12" s="49">
        <v>6</v>
      </c>
    </row>
    <row r="13" spans="1:12" ht="54" customHeight="1" x14ac:dyDescent="0.2">
      <c r="A13" s="159" t="s">
        <v>480</v>
      </c>
      <c r="B13" s="160" t="s">
        <v>456</v>
      </c>
      <c r="C13" s="161" t="s">
        <v>496</v>
      </c>
      <c r="D13" s="161" t="s">
        <v>497</v>
      </c>
      <c r="E13" s="161" t="s">
        <v>41</v>
      </c>
      <c r="F13" s="161" t="s">
        <v>498</v>
      </c>
      <c r="G13" s="161" t="s">
        <v>495</v>
      </c>
      <c r="H13" s="160" t="s">
        <v>486</v>
      </c>
      <c r="I13" s="160" t="s">
        <v>27</v>
      </c>
      <c r="J13" s="161" t="s">
        <v>492</v>
      </c>
      <c r="K13" s="161" t="s">
        <v>47</v>
      </c>
      <c r="L13" s="49">
        <v>7</v>
      </c>
    </row>
    <row r="14" spans="1:12" ht="82.5" customHeight="1" x14ac:dyDescent="0.2">
      <c r="A14" s="159" t="s">
        <v>480</v>
      </c>
      <c r="B14" s="160" t="s">
        <v>456</v>
      </c>
      <c r="C14" s="161" t="s">
        <v>499</v>
      </c>
      <c r="D14" s="161" t="s">
        <v>40</v>
      </c>
      <c r="E14" s="161" t="s">
        <v>500</v>
      </c>
      <c r="F14" s="161" t="s">
        <v>501</v>
      </c>
      <c r="G14" s="161" t="s">
        <v>495</v>
      </c>
      <c r="H14" s="160" t="s">
        <v>486</v>
      </c>
      <c r="I14" s="160" t="s">
        <v>27</v>
      </c>
      <c r="J14" s="161" t="s">
        <v>492</v>
      </c>
      <c r="K14" s="161" t="s">
        <v>47</v>
      </c>
      <c r="L14" s="49">
        <v>8</v>
      </c>
    </row>
    <row r="15" spans="1:12" ht="120.75" customHeight="1" x14ac:dyDescent="0.2">
      <c r="A15" s="159" t="s">
        <v>455</v>
      </c>
      <c r="B15" s="160" t="s">
        <v>456</v>
      </c>
      <c r="C15" s="161" t="s">
        <v>502</v>
      </c>
      <c r="D15" s="161"/>
      <c r="E15" s="161" t="s">
        <v>302</v>
      </c>
      <c r="F15" s="161" t="s">
        <v>503</v>
      </c>
      <c r="G15" s="161" t="s">
        <v>504</v>
      </c>
      <c r="H15" s="160" t="s">
        <v>462</v>
      </c>
      <c r="I15" s="160" t="s">
        <v>27</v>
      </c>
      <c r="J15" s="160" t="s">
        <v>463</v>
      </c>
      <c r="K15" s="161" t="s">
        <v>47</v>
      </c>
      <c r="L15" s="49">
        <v>9</v>
      </c>
    </row>
    <row r="16" spans="1:12" ht="71.25" customHeight="1" x14ac:dyDescent="0.2">
      <c r="A16" s="159" t="s">
        <v>455</v>
      </c>
      <c r="B16" s="160" t="s">
        <v>456</v>
      </c>
      <c r="C16" s="161" t="s">
        <v>505</v>
      </c>
      <c r="D16" s="161"/>
      <c r="E16" s="161" t="s">
        <v>302</v>
      </c>
      <c r="F16" s="161" t="s">
        <v>506</v>
      </c>
      <c r="G16" s="161" t="s">
        <v>507</v>
      </c>
      <c r="H16" s="160" t="s">
        <v>462</v>
      </c>
      <c r="I16" s="160" t="s">
        <v>27</v>
      </c>
      <c r="J16" s="160" t="s">
        <v>463</v>
      </c>
      <c r="K16" s="161" t="s">
        <v>47</v>
      </c>
      <c r="L16" s="49">
        <v>10</v>
      </c>
    </row>
    <row r="17" spans="1:12" ht="97.5" customHeight="1" x14ac:dyDescent="0.2">
      <c r="A17" s="30" t="s">
        <v>455</v>
      </c>
      <c r="B17" s="160" t="s">
        <v>456</v>
      </c>
      <c r="C17" s="161" t="s">
        <v>508</v>
      </c>
      <c r="D17" s="161"/>
      <c r="E17" s="161" t="s">
        <v>302</v>
      </c>
      <c r="F17" s="161" t="s">
        <v>509</v>
      </c>
      <c r="G17" s="161" t="s">
        <v>507</v>
      </c>
      <c r="H17" s="160" t="s">
        <v>462</v>
      </c>
      <c r="I17" s="160" t="s">
        <v>27</v>
      </c>
      <c r="J17" s="160" t="s">
        <v>510</v>
      </c>
      <c r="K17" s="161" t="s">
        <v>47</v>
      </c>
      <c r="L17" s="49">
        <v>11</v>
      </c>
    </row>
    <row r="18" spans="1:12" ht="249.75" customHeight="1" x14ac:dyDescent="0.2">
      <c r="A18" s="30" t="s">
        <v>511</v>
      </c>
      <c r="B18" s="29" t="s">
        <v>456</v>
      </c>
      <c r="C18" s="28" t="s">
        <v>512</v>
      </c>
      <c r="D18" s="28" t="s">
        <v>513</v>
      </c>
      <c r="E18" s="28" t="s">
        <v>514</v>
      </c>
      <c r="F18" s="28" t="s">
        <v>515</v>
      </c>
      <c r="G18" s="28" t="s">
        <v>516</v>
      </c>
      <c r="H18" s="160" t="s">
        <v>517</v>
      </c>
      <c r="I18" s="160" t="s">
        <v>27</v>
      </c>
      <c r="J18" s="160" t="s">
        <v>518</v>
      </c>
      <c r="K18" s="161" t="s">
        <v>47</v>
      </c>
      <c r="L18" s="49">
        <v>12</v>
      </c>
    </row>
    <row r="19" spans="1:12" ht="43.5" customHeight="1" x14ac:dyDescent="0.2">
      <c r="A19" s="30" t="s">
        <v>511</v>
      </c>
      <c r="B19" s="29" t="s">
        <v>456</v>
      </c>
      <c r="C19" s="28" t="s">
        <v>481</v>
      </c>
      <c r="D19" s="28" t="s">
        <v>519</v>
      </c>
      <c r="E19" s="28" t="s">
        <v>520</v>
      </c>
      <c r="F19" s="28" t="s">
        <v>521</v>
      </c>
      <c r="G19" s="28" t="s">
        <v>516</v>
      </c>
      <c r="H19" s="160" t="s">
        <v>517</v>
      </c>
      <c r="I19" s="160" t="s">
        <v>27</v>
      </c>
      <c r="J19" s="160" t="s">
        <v>518</v>
      </c>
      <c r="K19" s="161" t="s">
        <v>47</v>
      </c>
      <c r="L19" s="49">
        <v>13</v>
      </c>
    </row>
    <row r="20" spans="1:12" ht="40.5" customHeight="1" x14ac:dyDescent="0.2">
      <c r="A20" s="30" t="s">
        <v>511</v>
      </c>
      <c r="B20" s="29" t="s">
        <v>456</v>
      </c>
      <c r="C20" s="28" t="s">
        <v>522</v>
      </c>
      <c r="D20" s="28" t="s">
        <v>523</v>
      </c>
      <c r="E20" s="28" t="s">
        <v>279</v>
      </c>
      <c r="F20" s="28" t="s">
        <v>524</v>
      </c>
      <c r="G20" s="28" t="s">
        <v>516</v>
      </c>
      <c r="H20" s="160" t="s">
        <v>517</v>
      </c>
      <c r="I20" s="160" t="s">
        <v>27</v>
      </c>
      <c r="J20" s="160" t="s">
        <v>518</v>
      </c>
      <c r="K20" s="161" t="s">
        <v>47</v>
      </c>
      <c r="L20" s="49">
        <v>14</v>
      </c>
    </row>
    <row r="21" spans="1:12" ht="71.25" customHeight="1" x14ac:dyDescent="0.2">
      <c r="A21" s="30" t="s">
        <v>511</v>
      </c>
      <c r="B21" s="29" t="s">
        <v>456</v>
      </c>
      <c r="C21" s="28" t="s">
        <v>525</v>
      </c>
      <c r="D21" s="28" t="s">
        <v>526</v>
      </c>
      <c r="E21" s="28" t="s">
        <v>514</v>
      </c>
      <c r="F21" s="28" t="s">
        <v>527</v>
      </c>
      <c r="G21" s="28" t="s">
        <v>516</v>
      </c>
      <c r="H21" s="160" t="s">
        <v>517</v>
      </c>
      <c r="I21" s="160" t="s">
        <v>27</v>
      </c>
      <c r="J21" s="160" t="s">
        <v>518</v>
      </c>
      <c r="K21" s="161" t="s">
        <v>47</v>
      </c>
      <c r="L21" s="49">
        <v>15</v>
      </c>
    </row>
    <row r="22" spans="1:12" ht="139.5" customHeight="1" x14ac:dyDescent="0.2">
      <c r="A22" s="30" t="s">
        <v>511</v>
      </c>
      <c r="B22" s="29" t="s">
        <v>456</v>
      </c>
      <c r="C22" s="28" t="s">
        <v>528</v>
      </c>
      <c r="D22" s="28" t="s">
        <v>529</v>
      </c>
      <c r="E22" s="28" t="s">
        <v>101</v>
      </c>
      <c r="F22" s="28" t="s">
        <v>530</v>
      </c>
      <c r="G22" s="28" t="s">
        <v>516</v>
      </c>
      <c r="H22" s="160" t="s">
        <v>517</v>
      </c>
      <c r="I22" s="160" t="s">
        <v>27</v>
      </c>
      <c r="J22" s="160" t="s">
        <v>518</v>
      </c>
      <c r="K22" s="161" t="s">
        <v>47</v>
      </c>
      <c r="L22" s="49">
        <v>16</v>
      </c>
    </row>
    <row r="23" spans="1:12" ht="88.5" customHeight="1" thickBot="1" x14ac:dyDescent="0.25">
      <c r="A23" s="110" t="s">
        <v>511</v>
      </c>
      <c r="B23" s="72" t="s">
        <v>456</v>
      </c>
      <c r="C23" s="51" t="s">
        <v>531</v>
      </c>
      <c r="D23" s="51" t="s">
        <v>532</v>
      </c>
      <c r="E23" s="51" t="s">
        <v>32</v>
      </c>
      <c r="F23" s="51" t="s">
        <v>533</v>
      </c>
      <c r="G23" s="51" t="s">
        <v>534</v>
      </c>
      <c r="H23" s="35" t="s">
        <v>535</v>
      </c>
      <c r="I23" s="35" t="s">
        <v>27</v>
      </c>
      <c r="J23" s="35" t="s">
        <v>536</v>
      </c>
      <c r="K23" s="38" t="s">
        <v>47</v>
      </c>
      <c r="L23" s="52">
        <v>17</v>
      </c>
    </row>
    <row r="24" spans="1:12" ht="13.5" customHeight="1" x14ac:dyDescent="0.2">
      <c r="A24" s="63"/>
      <c r="B24" s="64"/>
      <c r="C24" s="101"/>
      <c r="D24" s="101"/>
      <c r="E24" s="101"/>
      <c r="F24" s="101"/>
      <c r="G24" s="102"/>
      <c r="H24" s="102"/>
      <c r="I24" s="64"/>
      <c r="J24" s="103"/>
      <c r="K24" s="104"/>
      <c r="L24" s="15"/>
    </row>
    <row r="25" spans="1:12" ht="16.5" x14ac:dyDescent="0.2">
      <c r="A25" s="15"/>
      <c r="B25" s="15"/>
      <c r="C25" s="20"/>
      <c r="D25" s="20"/>
      <c r="E25" s="14"/>
      <c r="F25" s="15"/>
      <c r="G25" s="105"/>
      <c r="H25" s="105"/>
      <c r="I25" s="15"/>
      <c r="J25" s="106"/>
      <c r="K25" s="45" t="s">
        <v>117</v>
      </c>
      <c r="L25" s="58">
        <v>17</v>
      </c>
    </row>
    <row r="26" spans="1:12" ht="16.5" x14ac:dyDescent="0.2">
      <c r="A26" s="15"/>
      <c r="B26" s="15"/>
      <c r="C26" s="20"/>
      <c r="D26" s="20"/>
      <c r="E26" s="14"/>
      <c r="F26" s="15"/>
      <c r="G26" s="105"/>
      <c r="H26" s="105"/>
      <c r="I26" s="15"/>
      <c r="J26" s="106"/>
      <c r="K26" s="45" t="s">
        <v>118</v>
      </c>
      <c r="L26" s="58">
        <v>16</v>
      </c>
    </row>
    <row r="27" spans="1:12" ht="16.5" x14ac:dyDescent="0.2">
      <c r="A27" s="15"/>
      <c r="B27" s="15"/>
      <c r="C27" s="20"/>
      <c r="D27" s="20"/>
      <c r="E27" s="14"/>
      <c r="F27" s="15"/>
      <c r="G27" s="105"/>
      <c r="H27" s="105"/>
      <c r="I27" s="15"/>
      <c r="J27" s="106"/>
      <c r="K27" s="45" t="s">
        <v>119</v>
      </c>
      <c r="L27" s="58">
        <v>1</v>
      </c>
    </row>
    <row r="28" spans="1:12" ht="369.75" customHeight="1" x14ac:dyDescent="0.2">
      <c r="A28" s="15"/>
      <c r="B28" s="210"/>
      <c r="C28" s="210"/>
      <c r="D28" s="210"/>
      <c r="E28" s="14"/>
      <c r="F28" s="15"/>
      <c r="G28" s="105"/>
      <c r="H28" s="105"/>
      <c r="I28" s="15"/>
      <c r="J28" s="106"/>
      <c r="K28" s="105"/>
    </row>
    <row r="29" spans="1:12" x14ac:dyDescent="0.2">
      <c r="A29" s="15"/>
      <c r="B29" s="15"/>
      <c r="C29" s="20"/>
      <c r="D29" s="20"/>
      <c r="E29" s="14"/>
      <c r="F29" s="15"/>
      <c r="H29" s="105"/>
      <c r="I29" s="15"/>
      <c r="J29" s="106"/>
      <c r="K29" s="105"/>
      <c r="L29" s="15"/>
    </row>
    <row r="30" spans="1:12" x14ac:dyDescent="0.2">
      <c r="A30" s="15"/>
      <c r="B30" s="15"/>
      <c r="C30" s="20"/>
      <c r="D30" s="20"/>
      <c r="E30" s="14"/>
      <c r="F30" s="15"/>
      <c r="H30" s="105"/>
      <c r="I30" s="15"/>
      <c r="J30" s="106"/>
      <c r="K30" s="105"/>
      <c r="L30" s="15"/>
    </row>
    <row r="31" spans="1:12" x14ac:dyDescent="0.2">
      <c r="A31" s="15"/>
      <c r="B31" s="15"/>
      <c r="C31" s="20"/>
      <c r="D31" s="20"/>
      <c r="E31" s="14"/>
      <c r="F31" s="15"/>
      <c r="H31" s="105"/>
      <c r="I31" s="15"/>
      <c r="J31" s="106"/>
      <c r="K31" s="105"/>
      <c r="L31" s="15"/>
    </row>
    <row r="32" spans="1:12" x14ac:dyDescent="0.2">
      <c r="A32" s="15"/>
      <c r="B32" s="15"/>
      <c r="C32" s="15"/>
      <c r="D32" s="15"/>
      <c r="E32" s="14"/>
      <c r="F32" s="15"/>
      <c r="H32" s="105"/>
      <c r="I32" s="15"/>
      <c r="J32" s="106"/>
      <c r="K32" s="105"/>
      <c r="L32" s="15"/>
    </row>
    <row r="33" spans="1:12" x14ac:dyDescent="0.2">
      <c r="A33" s="15"/>
      <c r="B33" s="15"/>
      <c r="C33" s="15"/>
      <c r="D33" s="15"/>
      <c r="E33" s="14"/>
      <c r="F33" s="15"/>
      <c r="H33" s="105"/>
      <c r="I33" s="15"/>
      <c r="J33" s="106"/>
      <c r="K33" s="105"/>
    </row>
    <row r="34" spans="1:12" x14ac:dyDescent="0.2">
      <c r="A34" s="15"/>
      <c r="B34" s="15"/>
      <c r="C34" s="15"/>
      <c r="D34" s="15"/>
      <c r="E34" s="14"/>
      <c r="F34" s="15"/>
      <c r="H34" s="105"/>
      <c r="I34" s="15"/>
      <c r="J34" s="106"/>
      <c r="K34" s="105"/>
      <c r="L34" s="15"/>
    </row>
    <row r="35" spans="1:12" x14ac:dyDescent="0.2">
      <c r="A35" s="15"/>
      <c r="B35" s="15"/>
      <c r="C35" s="20"/>
      <c r="D35" s="20"/>
      <c r="E35" s="14"/>
      <c r="F35" s="15"/>
      <c r="H35" s="105"/>
      <c r="I35" s="15"/>
      <c r="J35" s="106"/>
      <c r="K35" s="105"/>
      <c r="L35" s="15"/>
    </row>
    <row r="36" spans="1:12" x14ac:dyDescent="0.2">
      <c r="A36" s="15"/>
      <c r="B36" s="15"/>
      <c r="C36" s="20"/>
      <c r="D36" s="20"/>
      <c r="E36" s="14"/>
      <c r="F36" s="15"/>
      <c r="H36" s="105"/>
      <c r="I36" s="15"/>
      <c r="J36" s="106"/>
      <c r="K36" s="105"/>
      <c r="L36" s="15"/>
    </row>
    <row r="37" spans="1:12" x14ac:dyDescent="0.2">
      <c r="A37" s="15"/>
      <c r="B37" s="15"/>
      <c r="C37" s="20"/>
      <c r="D37" s="20"/>
      <c r="E37" s="14"/>
      <c r="F37" s="15"/>
      <c r="H37" s="105"/>
      <c r="I37" s="15"/>
      <c r="J37" s="106"/>
      <c r="K37" s="105"/>
      <c r="L37" s="15"/>
    </row>
    <row r="38" spans="1:12" x14ac:dyDescent="0.2">
      <c r="A38" s="15"/>
      <c r="B38" s="15"/>
      <c r="C38" s="20"/>
      <c r="D38" s="20"/>
      <c r="E38" s="14"/>
      <c r="F38" s="15"/>
      <c r="H38" s="105"/>
      <c r="I38" s="15"/>
      <c r="J38" s="106"/>
      <c r="K38" s="105"/>
      <c r="L38" s="15"/>
    </row>
    <row r="39" spans="1:12" x14ac:dyDescent="0.2">
      <c r="A39" s="15"/>
      <c r="B39" s="15"/>
      <c r="C39" s="15"/>
      <c r="D39" s="15"/>
      <c r="E39" s="14"/>
      <c r="F39" s="15"/>
      <c r="H39" s="105"/>
      <c r="I39" s="15"/>
      <c r="J39" s="106"/>
      <c r="K39" s="105"/>
      <c r="L39" s="15"/>
    </row>
    <row r="40" spans="1:12" x14ac:dyDescent="0.2">
      <c r="A40" s="15"/>
      <c r="B40" s="15"/>
      <c r="C40" s="15"/>
      <c r="D40" s="15"/>
      <c r="E40" s="14"/>
      <c r="F40" s="15"/>
      <c r="I40" s="15"/>
      <c r="J40" s="106"/>
      <c r="K40" s="105"/>
      <c r="L40" s="15"/>
    </row>
    <row r="41" spans="1:12" x14ac:dyDescent="0.2">
      <c r="A41" s="15"/>
      <c r="B41" s="15"/>
      <c r="C41" s="15"/>
      <c r="D41" s="15"/>
      <c r="E41" s="14"/>
      <c r="F41" s="15"/>
      <c r="H41" s="105"/>
      <c r="I41" s="15"/>
      <c r="J41" s="106"/>
      <c r="K41" s="105"/>
      <c r="L41" s="15"/>
    </row>
    <row r="42" spans="1:12" x14ac:dyDescent="0.2">
      <c r="A42" s="15"/>
      <c r="B42" s="15"/>
      <c r="C42" s="15"/>
      <c r="D42" s="15"/>
      <c r="E42" s="14"/>
      <c r="F42" s="15"/>
      <c r="H42" s="105"/>
      <c r="I42" s="15"/>
      <c r="J42" s="106"/>
      <c r="K42" s="105"/>
      <c r="L42" s="15"/>
    </row>
    <row r="43" spans="1:12" x14ac:dyDescent="0.2">
      <c r="A43" s="15"/>
      <c r="B43" s="15"/>
      <c r="C43" s="15"/>
      <c r="D43" s="15"/>
      <c r="E43" s="14"/>
      <c r="F43" s="15"/>
      <c r="H43" s="105"/>
      <c r="I43" s="15"/>
      <c r="J43" s="106"/>
      <c r="K43" s="105"/>
      <c r="L43" s="15"/>
    </row>
    <row r="44" spans="1:12" x14ac:dyDescent="0.2">
      <c r="A44" s="15"/>
      <c r="B44" s="15"/>
      <c r="C44" s="15"/>
      <c r="D44" s="15"/>
      <c r="E44" s="15"/>
      <c r="F44" s="15"/>
      <c r="H44" s="105"/>
      <c r="I44" s="15"/>
      <c r="J44" s="106"/>
      <c r="K44" s="105"/>
    </row>
    <row r="45" spans="1:12" x14ac:dyDescent="0.2">
      <c r="A45" s="16"/>
      <c r="B45" s="16"/>
      <c r="C45" s="17"/>
      <c r="D45" s="17"/>
      <c r="E45" s="17"/>
      <c r="F45" s="17"/>
      <c r="G45" s="107"/>
      <c r="H45" s="107"/>
      <c r="I45" s="16"/>
      <c r="J45" s="107"/>
      <c r="K45" s="107"/>
      <c r="L45" s="16"/>
    </row>
    <row r="46" spans="1:12" x14ac:dyDescent="0.2">
      <c r="A46" s="16"/>
      <c r="B46" s="16"/>
      <c r="C46" s="17"/>
      <c r="D46" s="17"/>
      <c r="E46" s="17"/>
      <c r="F46" s="17"/>
      <c r="G46" s="107"/>
      <c r="H46" s="107"/>
      <c r="I46" s="16"/>
      <c r="J46" s="107"/>
      <c r="K46" s="107"/>
      <c r="L46" s="16"/>
    </row>
    <row r="47" spans="1:12" x14ac:dyDescent="0.2">
      <c r="A47" s="16"/>
      <c r="B47" s="16"/>
      <c r="C47" s="17"/>
      <c r="D47" s="17"/>
      <c r="E47" s="17"/>
      <c r="F47" s="17"/>
      <c r="G47" s="107"/>
      <c r="H47" s="107"/>
      <c r="I47" s="16"/>
      <c r="J47" s="107"/>
      <c r="K47" s="107"/>
      <c r="L47" s="16"/>
    </row>
    <row r="48" spans="1:12" x14ac:dyDescent="0.2">
      <c r="A48" s="16"/>
      <c r="B48" s="16"/>
      <c r="C48" s="17"/>
      <c r="D48" s="17"/>
      <c r="E48" s="17"/>
      <c r="F48" s="17"/>
      <c r="G48" s="107"/>
      <c r="H48" s="107"/>
      <c r="I48" s="16"/>
      <c r="J48" s="107"/>
      <c r="K48" s="107"/>
      <c r="L48" s="16"/>
    </row>
    <row r="49" spans="1:12" x14ac:dyDescent="0.2">
      <c r="C49" s="20"/>
      <c r="D49" s="20"/>
      <c r="E49" s="19"/>
      <c r="F49" s="15"/>
      <c r="H49" s="105"/>
      <c r="I49" s="15"/>
      <c r="J49" s="106"/>
      <c r="K49" s="105"/>
      <c r="L49" s="15"/>
    </row>
    <row r="50" spans="1:12" x14ac:dyDescent="0.2">
      <c r="C50" s="20"/>
      <c r="D50" s="20"/>
      <c r="E50" s="19"/>
      <c r="F50" s="15"/>
      <c r="H50" s="105"/>
      <c r="I50" s="15"/>
      <c r="J50" s="106"/>
      <c r="K50" s="105"/>
      <c r="L50" s="15"/>
    </row>
    <row r="51" spans="1:12" x14ac:dyDescent="0.2">
      <c r="C51" s="20"/>
      <c r="D51" s="20"/>
      <c r="E51" s="19"/>
      <c r="F51" s="15"/>
      <c r="H51" s="105"/>
      <c r="I51" s="15"/>
      <c r="J51" s="106"/>
      <c r="K51" s="105"/>
      <c r="L51" s="15"/>
    </row>
    <row r="52" spans="1:12" x14ac:dyDescent="0.2">
      <c r="A52" s="15"/>
      <c r="B52" s="15"/>
      <c r="C52" s="15"/>
      <c r="D52" s="15"/>
      <c r="E52" s="19"/>
      <c r="F52" s="15"/>
      <c r="H52" s="105"/>
      <c r="I52" s="15"/>
      <c r="J52" s="106"/>
      <c r="K52" s="105"/>
      <c r="L52" s="15"/>
    </row>
    <row r="53" spans="1:12" x14ac:dyDescent="0.2">
      <c r="A53" s="15"/>
      <c r="B53" s="15"/>
      <c r="C53" s="20"/>
      <c r="D53" s="20"/>
      <c r="E53" s="19"/>
      <c r="F53" s="15"/>
      <c r="H53" s="105"/>
      <c r="I53" s="15"/>
      <c r="J53" s="106"/>
      <c r="K53" s="105"/>
      <c r="L53" s="15"/>
    </row>
    <row r="54" spans="1:12" x14ac:dyDescent="0.2">
      <c r="A54" s="15"/>
      <c r="B54" s="15"/>
      <c r="C54" s="20"/>
      <c r="D54" s="20"/>
      <c r="E54" s="14"/>
      <c r="F54" s="15"/>
      <c r="H54" s="105"/>
      <c r="I54" s="15"/>
      <c r="J54" s="106"/>
      <c r="K54" s="105"/>
      <c r="L54" s="15"/>
    </row>
    <row r="55" spans="1:12" x14ac:dyDescent="0.2">
      <c r="A55" s="15"/>
      <c r="B55" s="15"/>
      <c r="C55" s="20"/>
      <c r="D55" s="20"/>
      <c r="E55" s="14"/>
      <c r="F55" s="15"/>
      <c r="H55" s="105"/>
      <c r="I55" s="15"/>
      <c r="J55" s="106"/>
      <c r="K55" s="105"/>
      <c r="L55" s="15"/>
    </row>
    <row r="56" spans="1:12" x14ac:dyDescent="0.2">
      <c r="A56" s="15"/>
      <c r="B56" s="15"/>
      <c r="C56" s="20"/>
      <c r="D56" s="20"/>
      <c r="E56" s="14"/>
      <c r="F56" s="15"/>
      <c r="H56" s="105"/>
      <c r="I56" s="15"/>
      <c r="J56" s="106"/>
      <c r="K56" s="105"/>
      <c r="L56" s="15"/>
    </row>
    <row r="57" spans="1:12" x14ac:dyDescent="0.2">
      <c r="A57" s="15"/>
      <c r="B57" s="15"/>
      <c r="C57" s="20"/>
      <c r="D57" s="20"/>
      <c r="E57" s="14"/>
      <c r="F57" s="15"/>
      <c r="H57" s="105"/>
      <c r="I57" s="15"/>
      <c r="J57" s="106"/>
      <c r="K57" s="105"/>
      <c r="L57" s="15"/>
    </row>
    <row r="58" spans="1:12" x14ac:dyDescent="0.2">
      <c r="A58" s="15"/>
      <c r="B58" s="15"/>
      <c r="C58" s="20"/>
      <c r="D58" s="20"/>
      <c r="E58" s="14"/>
      <c r="F58" s="15"/>
      <c r="H58" s="105"/>
      <c r="I58" s="15"/>
      <c r="J58" s="106"/>
      <c r="K58" s="105"/>
      <c r="L58" s="15"/>
    </row>
    <row r="59" spans="1:12" x14ac:dyDescent="0.2">
      <c r="A59" s="15"/>
      <c r="B59" s="15"/>
      <c r="C59" s="20"/>
      <c r="D59" s="20"/>
      <c r="E59" s="14"/>
      <c r="F59" s="15"/>
      <c r="H59" s="105"/>
      <c r="I59" s="15"/>
      <c r="J59" s="106"/>
      <c r="K59" s="105"/>
      <c r="L59" s="15"/>
    </row>
    <row r="61" spans="1:12" x14ac:dyDescent="0.2">
      <c r="J61" s="107"/>
    </row>
    <row r="62" spans="1:12" x14ac:dyDescent="0.2">
      <c r="A62" s="16"/>
      <c r="B62" s="16"/>
      <c r="C62" s="17"/>
      <c r="D62" s="17"/>
      <c r="E62" s="17"/>
      <c r="F62" s="17"/>
      <c r="G62" s="107"/>
      <c r="H62" s="107"/>
      <c r="I62" s="16"/>
      <c r="J62" s="107"/>
      <c r="K62" s="107"/>
      <c r="L62" s="16"/>
    </row>
    <row r="63" spans="1:12" x14ac:dyDescent="0.2">
      <c r="A63" s="15"/>
      <c r="B63" s="15"/>
      <c r="C63" s="20"/>
      <c r="D63" s="20"/>
      <c r="E63" s="20"/>
      <c r="F63" s="20"/>
      <c r="G63" s="105"/>
      <c r="H63" s="105"/>
      <c r="I63" s="15"/>
      <c r="J63" s="105"/>
      <c r="K63" s="105"/>
      <c r="L63" s="108"/>
    </row>
    <row r="64" spans="1:12" x14ac:dyDescent="0.2">
      <c r="A64" s="15"/>
      <c r="B64" s="15"/>
      <c r="C64" s="20"/>
      <c r="D64" s="20"/>
      <c r="E64" s="20"/>
      <c r="F64" s="20"/>
      <c r="G64" s="105"/>
      <c r="H64" s="105"/>
      <c r="I64" s="15"/>
      <c r="J64" s="105"/>
      <c r="K64" s="105"/>
      <c r="L64" s="108"/>
    </row>
    <row r="65" spans="1:12" x14ac:dyDescent="0.2">
      <c r="A65" s="15"/>
      <c r="B65" s="15"/>
      <c r="C65" s="20"/>
      <c r="D65" s="20"/>
      <c r="E65" s="20"/>
      <c r="F65" s="20"/>
      <c r="G65" s="105"/>
      <c r="H65" s="105"/>
      <c r="I65" s="15"/>
      <c r="J65" s="105"/>
      <c r="K65" s="105"/>
      <c r="L65" s="108"/>
    </row>
    <row r="66" spans="1:12" x14ac:dyDescent="0.2">
      <c r="J66" s="106"/>
    </row>
    <row r="67" spans="1:12" x14ac:dyDescent="0.2">
      <c r="J67" s="106"/>
    </row>
    <row r="68" spans="1:12" x14ac:dyDescent="0.2">
      <c r="J68" s="106"/>
    </row>
    <row r="69" spans="1:12" x14ac:dyDescent="0.2">
      <c r="J69" s="106"/>
    </row>
    <row r="70" spans="1:12" x14ac:dyDescent="0.2">
      <c r="J70" s="106"/>
    </row>
    <row r="71" spans="1:12" x14ac:dyDescent="0.2">
      <c r="J71" s="106"/>
    </row>
    <row r="72" spans="1:12" x14ac:dyDescent="0.2">
      <c r="J72" s="106"/>
    </row>
    <row r="73" spans="1:12" x14ac:dyDescent="0.2">
      <c r="J73" s="106"/>
    </row>
    <row r="74" spans="1:12" x14ac:dyDescent="0.2">
      <c r="J74" s="106"/>
    </row>
    <row r="75" spans="1:12" x14ac:dyDescent="0.2">
      <c r="J75" s="106"/>
    </row>
    <row r="76" spans="1:12" x14ac:dyDescent="0.2">
      <c r="J76" s="106"/>
    </row>
    <row r="77" spans="1:12" x14ac:dyDescent="0.2">
      <c r="J77" s="106"/>
    </row>
    <row r="78" spans="1:12" x14ac:dyDescent="0.2">
      <c r="J78" s="106"/>
    </row>
    <row r="79" spans="1:12" x14ac:dyDescent="0.2">
      <c r="J79" s="106"/>
    </row>
    <row r="80" spans="1:12" x14ac:dyDescent="0.2">
      <c r="J80" s="106"/>
    </row>
    <row r="81" spans="10:10" x14ac:dyDescent="0.2">
      <c r="J81" s="106"/>
    </row>
    <row r="82" spans="10:10" x14ac:dyDescent="0.2">
      <c r="J82" s="106"/>
    </row>
    <row r="83" spans="10:10" x14ac:dyDescent="0.2">
      <c r="J83" s="106"/>
    </row>
    <row r="84" spans="10:10" x14ac:dyDescent="0.2">
      <c r="J84" s="106"/>
    </row>
    <row r="85" spans="10:10" x14ac:dyDescent="0.2">
      <c r="J85" s="106"/>
    </row>
    <row r="86" spans="10:10" x14ac:dyDescent="0.2">
      <c r="J86" s="106"/>
    </row>
    <row r="87" spans="10:10" x14ac:dyDescent="0.2">
      <c r="J87" s="106"/>
    </row>
    <row r="88" spans="10:10" x14ac:dyDescent="0.2">
      <c r="J88" s="106"/>
    </row>
    <row r="89" spans="10:10" x14ac:dyDescent="0.2">
      <c r="J89" s="106"/>
    </row>
    <row r="90" spans="10:10" x14ac:dyDescent="0.2">
      <c r="J90" s="106"/>
    </row>
    <row r="91" spans="10:10" x14ac:dyDescent="0.2">
      <c r="J91" s="106"/>
    </row>
    <row r="92" spans="10:10" x14ac:dyDescent="0.2">
      <c r="J92" s="106"/>
    </row>
    <row r="93" spans="10:10" x14ac:dyDescent="0.2">
      <c r="J93" s="106"/>
    </row>
    <row r="94" spans="10:10" x14ac:dyDescent="0.2">
      <c r="J94" s="106"/>
    </row>
    <row r="95" spans="10:10" x14ac:dyDescent="0.2">
      <c r="J95" s="106"/>
    </row>
    <row r="96" spans="10:10" x14ac:dyDescent="0.2">
      <c r="J96" s="106"/>
    </row>
    <row r="97" spans="10:10" x14ac:dyDescent="0.2">
      <c r="J97" s="106"/>
    </row>
    <row r="98" spans="10:10" x14ac:dyDescent="0.2">
      <c r="J98" s="106"/>
    </row>
    <row r="99" spans="10:10" x14ac:dyDescent="0.2">
      <c r="J99" s="106"/>
    </row>
    <row r="100" spans="10:10" x14ac:dyDescent="0.2">
      <c r="J100" s="106"/>
    </row>
    <row r="101" spans="10:10" x14ac:dyDescent="0.2">
      <c r="J101" s="106"/>
    </row>
    <row r="102" spans="10:10" x14ac:dyDescent="0.2">
      <c r="J102" s="106"/>
    </row>
    <row r="103" spans="10:10" x14ac:dyDescent="0.2">
      <c r="J103" s="106"/>
    </row>
    <row r="104" spans="10:10" x14ac:dyDescent="0.2">
      <c r="J104" s="106"/>
    </row>
    <row r="109" spans="10:10" x14ac:dyDescent="0.2">
      <c r="J109" s="107"/>
    </row>
    <row r="110" spans="10:10" x14ac:dyDescent="0.2">
      <c r="J110" s="107"/>
    </row>
  </sheetData>
  <sheetProtection algorithmName="SHA-512" hashValue="ghDuPY2E+SsuKaYbXjvLH9FsrAh+tFYqriEMWmZ7FKTIV3FB/x8k97l0s9Fsi69UHTW26GGz/832oephi4xJ0Q==" saltValue="wmi+IxUGoItFhXdg2aV11g==" spinCount="100000" sheet="1" objects="1" scenarios="1"/>
  <autoFilter ref="A5:L5" xr:uid="{00000000-0001-0000-0300-000000000000}"/>
  <mergeCells count="21">
    <mergeCell ref="A10:A11"/>
    <mergeCell ref="G10:G11"/>
    <mergeCell ref="H10:H11"/>
    <mergeCell ref="A1:D2"/>
    <mergeCell ref="A3:D3"/>
    <mergeCell ref="A4:L4"/>
    <mergeCell ref="J1:L2"/>
    <mergeCell ref="J3:L3"/>
    <mergeCell ref="E1:I1"/>
    <mergeCell ref="E2:I2"/>
    <mergeCell ref="E3:I3"/>
    <mergeCell ref="I10:I11"/>
    <mergeCell ref="J10:J11"/>
    <mergeCell ref="K10:K11"/>
    <mergeCell ref="L10:L11"/>
    <mergeCell ref="B28:D28"/>
    <mergeCell ref="F10:F11"/>
    <mergeCell ref="E10:E11"/>
    <mergeCell ref="D10:D11"/>
    <mergeCell ref="C10:C11"/>
    <mergeCell ref="B10:B11"/>
  </mergeCells>
  <phoneticPr fontId="2" type="noConversion"/>
  <pageMargins left="0.75" right="0.75" top="1" bottom="1" header="0" footer="0"/>
  <pageSetup scale="31"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6600"/>
    <pageSetUpPr fitToPage="1"/>
  </sheetPr>
  <dimension ref="A1:N19"/>
  <sheetViews>
    <sheetView showGridLines="0" zoomScale="80" zoomScaleNormal="80" zoomScaleSheetLayoutView="50" workbookViewId="0">
      <selection activeCell="E1" sqref="E1:I1"/>
    </sheetView>
  </sheetViews>
  <sheetFormatPr baseColWidth="10" defaultColWidth="10.85546875" defaultRowHeight="12.75" x14ac:dyDescent="0.2"/>
  <cols>
    <col min="1" max="2" width="18.85546875" style="16" customWidth="1"/>
    <col min="3" max="3" width="15" style="17" customWidth="1"/>
    <col min="4" max="4" width="14.85546875" style="17" customWidth="1"/>
    <col min="5" max="5" width="23.7109375" style="17" customWidth="1"/>
    <col min="6" max="7" width="62.7109375" style="17" customWidth="1"/>
    <col min="8" max="8" width="20.28515625" style="17" bestFit="1" customWidth="1"/>
    <col min="9" max="9" width="15.7109375" style="16" customWidth="1"/>
    <col min="10" max="10" width="40.85546875" style="62" customWidth="1"/>
    <col min="11" max="11" width="22.7109375" style="17" customWidth="1"/>
    <col min="12" max="12" width="15" style="15" customWidth="1"/>
    <col min="13" max="16384" width="10.85546875" style="17"/>
  </cols>
  <sheetData>
    <row r="1" spans="1:12" s="14" customFormat="1" ht="62.1" customHeight="1" x14ac:dyDescent="0.2">
      <c r="A1" s="192" t="s">
        <v>4</v>
      </c>
      <c r="B1" s="193"/>
      <c r="C1" s="193"/>
      <c r="D1" s="193"/>
      <c r="E1" s="204" t="s">
        <v>1</v>
      </c>
      <c r="F1" s="204"/>
      <c r="G1" s="204"/>
      <c r="H1" s="204"/>
      <c r="I1" s="204"/>
      <c r="J1" s="205"/>
      <c r="K1" s="205"/>
      <c r="L1" s="206"/>
    </row>
    <row r="2" spans="1:12" s="14" customFormat="1" ht="26.1" customHeight="1" x14ac:dyDescent="0.2">
      <c r="A2" s="194"/>
      <c r="B2" s="195"/>
      <c r="C2" s="195"/>
      <c r="D2" s="195"/>
      <c r="E2" s="203" t="s">
        <v>2</v>
      </c>
      <c r="F2" s="203"/>
      <c r="G2" s="203"/>
      <c r="H2" s="203"/>
      <c r="I2" s="203"/>
      <c r="J2" s="207"/>
      <c r="K2" s="207"/>
      <c r="L2" s="208"/>
    </row>
    <row r="3" spans="1:12" s="14" customFormat="1" ht="26.1" customHeight="1" x14ac:dyDescent="0.2">
      <c r="A3" s="196" t="s">
        <v>943</v>
      </c>
      <c r="B3" s="197"/>
      <c r="C3" s="197"/>
      <c r="D3" s="197"/>
      <c r="E3" s="197" t="s">
        <v>944</v>
      </c>
      <c r="F3" s="197"/>
      <c r="G3" s="197"/>
      <c r="H3" s="197"/>
      <c r="I3" s="197"/>
      <c r="J3" s="197" t="s">
        <v>5</v>
      </c>
      <c r="K3" s="197"/>
      <c r="L3" s="202"/>
    </row>
    <row r="4" spans="1:12" ht="87.95" customHeight="1" x14ac:dyDescent="0.2">
      <c r="A4" s="21" t="s">
        <v>7</v>
      </c>
      <c r="B4" s="22" t="s">
        <v>8</v>
      </c>
      <c r="C4" s="22" t="s">
        <v>9</v>
      </c>
      <c r="D4" s="22" t="s">
        <v>10</v>
      </c>
      <c r="E4" s="22" t="s">
        <v>11</v>
      </c>
      <c r="F4" s="22" t="s">
        <v>12</v>
      </c>
      <c r="G4" s="22" t="s">
        <v>13</v>
      </c>
      <c r="H4" s="22" t="s">
        <v>14</v>
      </c>
      <c r="I4" s="22" t="s">
        <v>15</v>
      </c>
      <c r="J4" s="22" t="s">
        <v>16</v>
      </c>
      <c r="K4" s="22" t="s">
        <v>17</v>
      </c>
      <c r="L4" s="23" t="s">
        <v>18</v>
      </c>
    </row>
    <row r="5" spans="1:12" ht="409.5" customHeight="1" x14ac:dyDescent="0.2">
      <c r="A5" s="159" t="s">
        <v>537</v>
      </c>
      <c r="B5" s="160" t="s">
        <v>73</v>
      </c>
      <c r="C5" s="161" t="s">
        <v>538</v>
      </c>
      <c r="D5" s="113" t="s">
        <v>539</v>
      </c>
      <c r="E5" s="161" t="s">
        <v>41</v>
      </c>
      <c r="F5" s="161" t="s">
        <v>540</v>
      </c>
      <c r="G5" s="161" t="s">
        <v>541</v>
      </c>
      <c r="H5" s="160" t="s">
        <v>542</v>
      </c>
      <c r="I5" s="114" t="s">
        <v>45</v>
      </c>
      <c r="J5" s="27" t="s">
        <v>543</v>
      </c>
      <c r="K5" s="28" t="s">
        <v>544</v>
      </c>
      <c r="L5" s="49">
        <v>1</v>
      </c>
    </row>
    <row r="6" spans="1:12" ht="367.5" customHeight="1" x14ac:dyDescent="0.2">
      <c r="A6" s="159" t="s">
        <v>537</v>
      </c>
      <c r="B6" s="160" t="s">
        <v>73</v>
      </c>
      <c r="C6" s="161" t="s">
        <v>545</v>
      </c>
      <c r="D6" s="113" t="s">
        <v>546</v>
      </c>
      <c r="E6" s="161" t="s">
        <v>547</v>
      </c>
      <c r="F6" s="161" t="s">
        <v>548</v>
      </c>
      <c r="G6" s="161" t="s">
        <v>549</v>
      </c>
      <c r="H6" s="160" t="s">
        <v>550</v>
      </c>
      <c r="I6" s="114" t="s">
        <v>45</v>
      </c>
      <c r="J6" s="27" t="s">
        <v>551</v>
      </c>
      <c r="K6" s="28" t="s">
        <v>544</v>
      </c>
      <c r="L6" s="49">
        <v>2</v>
      </c>
    </row>
    <row r="7" spans="1:12" ht="156.75" customHeight="1" x14ac:dyDescent="0.2">
      <c r="A7" s="159" t="s">
        <v>537</v>
      </c>
      <c r="B7" s="160" t="s">
        <v>73</v>
      </c>
      <c r="C7" s="161" t="s">
        <v>552</v>
      </c>
      <c r="D7" s="113" t="s">
        <v>553</v>
      </c>
      <c r="E7" s="161" t="s">
        <v>554</v>
      </c>
      <c r="F7" s="161" t="s">
        <v>555</v>
      </c>
      <c r="G7" s="161" t="s">
        <v>556</v>
      </c>
      <c r="H7" s="160" t="s">
        <v>557</v>
      </c>
      <c r="I7" s="160" t="s">
        <v>45</v>
      </c>
      <c r="J7" s="27" t="s">
        <v>558</v>
      </c>
      <c r="K7" s="28" t="s">
        <v>559</v>
      </c>
      <c r="L7" s="49">
        <v>3</v>
      </c>
    </row>
    <row r="8" spans="1:12" ht="87.75" customHeight="1" x14ac:dyDescent="0.2">
      <c r="A8" s="30" t="s">
        <v>560</v>
      </c>
      <c r="B8" s="29" t="s">
        <v>561</v>
      </c>
      <c r="C8" s="28" t="s">
        <v>562</v>
      </c>
      <c r="D8" s="28" t="s">
        <v>40</v>
      </c>
      <c r="E8" s="28" t="s">
        <v>483</v>
      </c>
      <c r="F8" s="28" t="s">
        <v>563</v>
      </c>
      <c r="G8" s="28" t="s">
        <v>564</v>
      </c>
      <c r="H8" s="29" t="s">
        <v>44</v>
      </c>
      <c r="I8" s="29" t="s">
        <v>45</v>
      </c>
      <c r="J8" s="97" t="s">
        <v>564</v>
      </c>
      <c r="K8" s="28" t="s">
        <v>565</v>
      </c>
      <c r="L8" s="49">
        <v>4</v>
      </c>
    </row>
    <row r="9" spans="1:12" s="62" customFormat="1" ht="91.5" customHeight="1" x14ac:dyDescent="0.2">
      <c r="A9" s="30" t="s">
        <v>566</v>
      </c>
      <c r="B9" s="29" t="s">
        <v>189</v>
      </c>
      <c r="C9" s="28" t="s">
        <v>567</v>
      </c>
      <c r="D9" s="28" t="s">
        <v>416</v>
      </c>
      <c r="E9" s="28" t="s">
        <v>177</v>
      </c>
      <c r="F9" s="28" t="s">
        <v>568</v>
      </c>
      <c r="G9" s="28" t="s">
        <v>569</v>
      </c>
      <c r="H9" s="29" t="s">
        <v>44</v>
      </c>
      <c r="I9" s="29" t="s">
        <v>45</v>
      </c>
      <c r="J9" s="28" t="s">
        <v>570</v>
      </c>
      <c r="K9" s="28" t="s">
        <v>571</v>
      </c>
      <c r="L9" s="49">
        <v>5</v>
      </c>
    </row>
    <row r="10" spans="1:12" ht="247.5" customHeight="1" x14ac:dyDescent="0.2">
      <c r="A10" s="30" t="s">
        <v>572</v>
      </c>
      <c r="B10" s="29" t="s">
        <v>73</v>
      </c>
      <c r="C10" s="28" t="s">
        <v>573</v>
      </c>
      <c r="D10" s="28" t="s">
        <v>574</v>
      </c>
      <c r="E10" s="28" t="s">
        <v>575</v>
      </c>
      <c r="F10" s="28" t="s">
        <v>576</v>
      </c>
      <c r="G10" s="28" t="s">
        <v>577</v>
      </c>
      <c r="H10" s="29" t="s">
        <v>44</v>
      </c>
      <c r="I10" s="29" t="s">
        <v>45</v>
      </c>
      <c r="J10" s="115" t="s">
        <v>578</v>
      </c>
      <c r="K10" s="161" t="s">
        <v>579</v>
      </c>
      <c r="L10" s="49">
        <v>6</v>
      </c>
    </row>
    <row r="11" spans="1:12" ht="156" customHeight="1" x14ac:dyDescent="0.2">
      <c r="A11" s="30" t="s">
        <v>572</v>
      </c>
      <c r="B11" s="29" t="s">
        <v>73</v>
      </c>
      <c r="C11" s="28" t="s">
        <v>580</v>
      </c>
      <c r="D11" s="28" t="s">
        <v>581</v>
      </c>
      <c r="E11" s="28" t="s">
        <v>582</v>
      </c>
      <c r="F11" s="28" t="s">
        <v>583</v>
      </c>
      <c r="G11" s="28" t="s">
        <v>584</v>
      </c>
      <c r="H11" s="29" t="s">
        <v>44</v>
      </c>
      <c r="I11" s="29" t="s">
        <v>45</v>
      </c>
      <c r="J11" s="115" t="s">
        <v>585</v>
      </c>
      <c r="K11" s="161" t="s">
        <v>586</v>
      </c>
      <c r="L11" s="49">
        <v>7</v>
      </c>
    </row>
    <row r="12" spans="1:12" ht="151.5" customHeight="1" x14ac:dyDescent="0.2">
      <c r="A12" s="30" t="s">
        <v>587</v>
      </c>
      <c r="B12" s="29" t="s">
        <v>73</v>
      </c>
      <c r="C12" s="28" t="s">
        <v>588</v>
      </c>
      <c r="D12" s="28" t="s">
        <v>589</v>
      </c>
      <c r="E12" s="28" t="s">
        <v>590</v>
      </c>
      <c r="F12" s="28" t="s">
        <v>591</v>
      </c>
      <c r="G12" s="28" t="s">
        <v>592</v>
      </c>
      <c r="H12" s="29" t="s">
        <v>44</v>
      </c>
      <c r="I12" s="29" t="s">
        <v>45</v>
      </c>
      <c r="J12" s="28" t="s">
        <v>593</v>
      </c>
      <c r="K12" s="28" t="s">
        <v>594</v>
      </c>
      <c r="L12" s="49">
        <v>8</v>
      </c>
    </row>
    <row r="13" spans="1:12" ht="234.75" customHeight="1" x14ac:dyDescent="0.2">
      <c r="A13" s="159" t="s">
        <v>537</v>
      </c>
      <c r="B13" s="160" t="s">
        <v>73</v>
      </c>
      <c r="C13" s="161" t="s">
        <v>595</v>
      </c>
      <c r="D13" s="161" t="s">
        <v>596</v>
      </c>
      <c r="E13" s="161" t="s">
        <v>101</v>
      </c>
      <c r="F13" s="161" t="s">
        <v>597</v>
      </c>
      <c r="G13" s="161" t="s">
        <v>598</v>
      </c>
      <c r="H13" s="29" t="s">
        <v>599</v>
      </c>
      <c r="I13" s="160" t="s">
        <v>45</v>
      </c>
      <c r="J13" s="115" t="s">
        <v>600</v>
      </c>
      <c r="K13" s="161" t="s">
        <v>601</v>
      </c>
      <c r="L13" s="49">
        <v>9</v>
      </c>
    </row>
    <row r="14" spans="1:12" ht="115.5" customHeight="1" x14ac:dyDescent="0.2">
      <c r="A14" s="159" t="s">
        <v>537</v>
      </c>
      <c r="B14" s="160" t="s">
        <v>73</v>
      </c>
      <c r="C14" s="161" t="s">
        <v>602</v>
      </c>
      <c r="D14" s="161"/>
      <c r="E14" s="161" t="s">
        <v>96</v>
      </c>
      <c r="F14" s="161" t="s">
        <v>603</v>
      </c>
      <c r="G14" s="161" t="s">
        <v>604</v>
      </c>
      <c r="H14" s="160" t="s">
        <v>44</v>
      </c>
      <c r="I14" s="160" t="s">
        <v>45</v>
      </c>
      <c r="J14" s="161" t="s">
        <v>605</v>
      </c>
      <c r="K14" s="28" t="s">
        <v>606</v>
      </c>
      <c r="L14" s="49">
        <v>10</v>
      </c>
    </row>
    <row r="15" spans="1:12" ht="96.95" customHeight="1" thickBot="1" x14ac:dyDescent="0.25">
      <c r="A15" s="34" t="s">
        <v>607</v>
      </c>
      <c r="B15" s="35" t="s">
        <v>189</v>
      </c>
      <c r="C15" s="38" t="s">
        <v>608</v>
      </c>
      <c r="D15" s="38"/>
      <c r="E15" s="38" t="s">
        <v>177</v>
      </c>
      <c r="F15" s="38" t="s">
        <v>609</v>
      </c>
      <c r="G15" s="38" t="s">
        <v>610</v>
      </c>
      <c r="H15" s="35" t="s">
        <v>611</v>
      </c>
      <c r="I15" s="35" t="s">
        <v>45</v>
      </c>
      <c r="J15" s="38" t="s">
        <v>612</v>
      </c>
      <c r="K15" s="51" t="s">
        <v>613</v>
      </c>
      <c r="L15" s="52">
        <v>11</v>
      </c>
    </row>
    <row r="16" spans="1:12" ht="17.100000000000001" customHeight="1" x14ac:dyDescent="0.2">
      <c r="A16" s="58"/>
      <c r="B16" s="53"/>
      <c r="C16" s="117"/>
      <c r="D16" s="117"/>
      <c r="E16" s="117"/>
      <c r="F16" s="117"/>
      <c r="G16" s="54"/>
      <c r="H16" s="117"/>
      <c r="I16" s="53"/>
      <c r="J16" s="54"/>
      <c r="K16" s="118"/>
      <c r="L16" s="55"/>
    </row>
    <row r="17" spans="1:14" ht="16.5" x14ac:dyDescent="0.2">
      <c r="A17" s="162"/>
      <c r="B17" s="217"/>
      <c r="C17" s="217"/>
      <c r="D17" s="56"/>
      <c r="E17" s="56"/>
      <c r="F17" s="56"/>
      <c r="G17" s="56"/>
      <c r="H17" s="56"/>
      <c r="I17" s="162"/>
      <c r="J17" s="119"/>
      <c r="K17" s="45" t="s">
        <v>117</v>
      </c>
      <c r="L17" s="58">
        <f>+L15</f>
        <v>11</v>
      </c>
    </row>
    <row r="18" spans="1:14" ht="12.75" customHeight="1" x14ac:dyDescent="0.2">
      <c r="A18" s="162"/>
      <c r="B18" s="162"/>
      <c r="C18" s="56"/>
      <c r="D18" s="56"/>
      <c r="E18" s="56"/>
      <c r="F18" s="56"/>
      <c r="G18" s="56"/>
      <c r="H18" s="56"/>
      <c r="I18" s="162"/>
      <c r="J18" s="119"/>
      <c r="K18" s="60" t="s">
        <v>118</v>
      </c>
      <c r="L18" s="55">
        <v>11</v>
      </c>
      <c r="M18" s="112"/>
      <c r="N18" s="112"/>
    </row>
    <row r="19" spans="1:14" ht="12.75" customHeight="1" x14ac:dyDescent="0.2">
      <c r="A19" s="162"/>
      <c r="B19" s="162"/>
      <c r="C19" s="56"/>
      <c r="D19" s="56"/>
      <c r="E19" s="56"/>
      <c r="F19" s="56"/>
      <c r="G19" s="56"/>
      <c r="H19" s="56"/>
      <c r="I19" s="162"/>
      <c r="J19" s="119"/>
      <c r="K19" s="60" t="s">
        <v>119</v>
      </c>
      <c r="L19" s="55">
        <f>+L17-L18</f>
        <v>0</v>
      </c>
      <c r="M19" s="112"/>
      <c r="N19" s="112"/>
    </row>
  </sheetData>
  <sheetProtection algorithmName="SHA-512" hashValue="mAX8DLSTAqzb907xcAKC9ZRu4EZvSgfjlG5LiqWg+L0BqHkhbkMjC/hazfnCyRzIeupKbGjmPbzDEsLHjd4Zbw==" saltValue="NpkAwqHKLH5dDwk1FHNOjQ==" spinCount="100000" sheet="1" objects="1" scenarios="1"/>
  <autoFilter ref="A4:L15" xr:uid="{00000000-0001-0000-0600-000000000000}"/>
  <mergeCells count="8">
    <mergeCell ref="B17:C17"/>
    <mergeCell ref="A1:D2"/>
    <mergeCell ref="E1:I1"/>
    <mergeCell ref="E2:I2"/>
    <mergeCell ref="J1:L2"/>
    <mergeCell ref="J3:L3"/>
    <mergeCell ref="A3:D3"/>
    <mergeCell ref="E3:I3"/>
  </mergeCells>
  <phoneticPr fontId="2" type="noConversion"/>
  <pageMargins left="0.74803149606299202" right="0.74803149606299202" top="0.98425196850393704" bottom="0.98425196850393704" header="0" footer="0"/>
  <pageSetup scale="31" fitToHeight="2"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L70"/>
  <sheetViews>
    <sheetView showGridLines="0" zoomScale="80" zoomScaleNormal="80" zoomScaleSheetLayoutView="80" workbookViewId="0">
      <selection activeCell="E1" sqref="E1:I1"/>
    </sheetView>
  </sheetViews>
  <sheetFormatPr baseColWidth="10" defaultColWidth="10.85546875" defaultRowHeight="12.75" x14ac:dyDescent="0.2"/>
  <cols>
    <col min="1" max="2" width="18.85546875" style="18" customWidth="1"/>
    <col min="3" max="3" width="15" style="14" customWidth="1"/>
    <col min="4" max="4" width="14.85546875" style="14" customWidth="1"/>
    <col min="5" max="5" width="23.7109375" style="14" customWidth="1"/>
    <col min="6" max="7" width="62.7109375" style="14" customWidth="1"/>
    <col min="8" max="8" width="20.28515625" style="14" bestFit="1" customWidth="1"/>
    <col min="9" max="9" width="17.42578125" style="18" customWidth="1"/>
    <col min="10" max="10" width="40.85546875" style="14" customWidth="1"/>
    <col min="11" max="11" width="22.7109375" style="18" customWidth="1"/>
    <col min="12" max="12" width="16.140625" style="18" customWidth="1"/>
    <col min="13" max="13" width="25.140625" style="14" customWidth="1"/>
    <col min="14" max="16384" width="10.85546875" style="14"/>
  </cols>
  <sheetData>
    <row r="1" spans="1:12" ht="62.1" customHeight="1" x14ac:dyDescent="0.2">
      <c r="A1" s="192" t="s">
        <v>4</v>
      </c>
      <c r="B1" s="193"/>
      <c r="C1" s="193"/>
      <c r="D1" s="193"/>
      <c r="E1" s="204" t="s">
        <v>1</v>
      </c>
      <c r="F1" s="204"/>
      <c r="G1" s="204"/>
      <c r="H1" s="204"/>
      <c r="I1" s="204"/>
      <c r="J1" s="205"/>
      <c r="K1" s="205"/>
      <c r="L1" s="206"/>
    </row>
    <row r="2" spans="1:12" ht="26.1" customHeight="1" x14ac:dyDescent="0.2">
      <c r="A2" s="194"/>
      <c r="B2" s="195"/>
      <c r="C2" s="195"/>
      <c r="D2" s="195"/>
      <c r="E2" s="203" t="s">
        <v>2</v>
      </c>
      <c r="F2" s="203"/>
      <c r="G2" s="203"/>
      <c r="H2" s="203"/>
      <c r="I2" s="203"/>
      <c r="J2" s="207"/>
      <c r="K2" s="207"/>
      <c r="L2" s="208"/>
    </row>
    <row r="3" spans="1:12" ht="26.1" customHeight="1" x14ac:dyDescent="0.2">
      <c r="A3" s="196" t="s">
        <v>943</v>
      </c>
      <c r="B3" s="197"/>
      <c r="C3" s="197"/>
      <c r="D3" s="197"/>
      <c r="E3" s="197" t="s">
        <v>944</v>
      </c>
      <c r="F3" s="197"/>
      <c r="G3" s="197"/>
      <c r="H3" s="197"/>
      <c r="I3" s="197"/>
      <c r="J3" s="197" t="s">
        <v>5</v>
      </c>
      <c r="K3" s="197"/>
      <c r="L3" s="202"/>
    </row>
    <row r="4" spans="1:12" ht="87.95" customHeight="1" x14ac:dyDescent="0.2">
      <c r="A4" s="21" t="s">
        <v>7</v>
      </c>
      <c r="B4" s="22" t="s">
        <v>8</v>
      </c>
      <c r="C4" s="22" t="s">
        <v>9</v>
      </c>
      <c r="D4" s="22" t="s">
        <v>10</v>
      </c>
      <c r="E4" s="22" t="s">
        <v>11</v>
      </c>
      <c r="F4" s="22" t="s">
        <v>12</v>
      </c>
      <c r="G4" s="22" t="s">
        <v>13</v>
      </c>
      <c r="H4" s="22" t="s">
        <v>14</v>
      </c>
      <c r="I4" s="22" t="s">
        <v>15</v>
      </c>
      <c r="J4" s="22" t="s">
        <v>16</v>
      </c>
      <c r="K4" s="22" t="s">
        <v>17</v>
      </c>
      <c r="L4" s="23" t="s">
        <v>18</v>
      </c>
    </row>
    <row r="5" spans="1:12" ht="192.75" customHeight="1" x14ac:dyDescent="0.2">
      <c r="A5" s="131" t="s">
        <v>614</v>
      </c>
      <c r="B5" s="123" t="s">
        <v>615</v>
      </c>
      <c r="C5" s="122" t="s">
        <v>616</v>
      </c>
      <c r="D5" s="122" t="s">
        <v>617</v>
      </c>
      <c r="E5" s="122" t="s">
        <v>618</v>
      </c>
      <c r="F5" s="122" t="s">
        <v>619</v>
      </c>
      <c r="G5" s="84" t="s">
        <v>620</v>
      </c>
      <c r="H5" s="27" t="s">
        <v>621</v>
      </c>
      <c r="I5" s="160" t="s">
        <v>195</v>
      </c>
      <c r="J5" s="161" t="s">
        <v>622</v>
      </c>
      <c r="K5" s="161" t="s">
        <v>623</v>
      </c>
      <c r="L5" s="158">
        <v>1</v>
      </c>
    </row>
    <row r="6" spans="1:12" ht="315" customHeight="1" x14ac:dyDescent="0.2">
      <c r="A6" s="131" t="s">
        <v>614</v>
      </c>
      <c r="B6" s="123" t="s">
        <v>615</v>
      </c>
      <c r="C6" s="122" t="s">
        <v>624</v>
      </c>
      <c r="D6" s="122" t="s">
        <v>625</v>
      </c>
      <c r="E6" s="122" t="s">
        <v>626</v>
      </c>
      <c r="F6" s="122" t="s">
        <v>627</v>
      </c>
      <c r="G6" s="122" t="s">
        <v>628</v>
      </c>
      <c r="H6" s="123" t="s">
        <v>629</v>
      </c>
      <c r="I6" s="123" t="s">
        <v>45</v>
      </c>
      <c r="J6" s="122" t="s">
        <v>630</v>
      </c>
      <c r="K6" s="124" t="s">
        <v>631</v>
      </c>
      <c r="L6" s="158">
        <v>2</v>
      </c>
    </row>
    <row r="7" spans="1:12" ht="174.75" customHeight="1" x14ac:dyDescent="0.2">
      <c r="A7" s="131" t="s">
        <v>614</v>
      </c>
      <c r="B7" s="160" t="s">
        <v>632</v>
      </c>
      <c r="C7" s="81" t="s">
        <v>633</v>
      </c>
      <c r="D7" s="26" t="s">
        <v>634</v>
      </c>
      <c r="E7" s="161" t="s">
        <v>635</v>
      </c>
      <c r="F7" s="82" t="s">
        <v>636</v>
      </c>
      <c r="G7" s="84" t="s">
        <v>620</v>
      </c>
      <c r="H7" s="27" t="s">
        <v>621</v>
      </c>
      <c r="I7" s="160" t="s">
        <v>195</v>
      </c>
      <c r="J7" s="161" t="s">
        <v>622</v>
      </c>
      <c r="K7" s="161" t="s">
        <v>623</v>
      </c>
      <c r="L7" s="158">
        <v>3</v>
      </c>
    </row>
    <row r="8" spans="1:12" ht="98.25" customHeight="1" x14ac:dyDescent="0.2">
      <c r="A8" s="131" t="s">
        <v>614</v>
      </c>
      <c r="B8" s="123" t="s">
        <v>615</v>
      </c>
      <c r="C8" s="81" t="s">
        <v>633</v>
      </c>
      <c r="D8" s="26" t="s">
        <v>309</v>
      </c>
      <c r="E8" s="161" t="s">
        <v>635</v>
      </c>
      <c r="F8" s="122" t="s">
        <v>637</v>
      </c>
      <c r="G8" s="122" t="s">
        <v>638</v>
      </c>
      <c r="H8" s="122" t="s">
        <v>639</v>
      </c>
      <c r="I8" s="123" t="s">
        <v>45</v>
      </c>
      <c r="J8" s="122" t="s">
        <v>640</v>
      </c>
      <c r="K8" s="124" t="s">
        <v>641</v>
      </c>
      <c r="L8" s="158">
        <v>4</v>
      </c>
    </row>
    <row r="9" spans="1:12" ht="242.25" customHeight="1" x14ac:dyDescent="0.2">
      <c r="A9" s="131" t="s">
        <v>614</v>
      </c>
      <c r="B9" s="123" t="s">
        <v>615</v>
      </c>
      <c r="C9" s="122" t="s">
        <v>642</v>
      </c>
      <c r="D9" s="122" t="s">
        <v>643</v>
      </c>
      <c r="E9" s="122" t="s">
        <v>177</v>
      </c>
      <c r="F9" s="122" t="s">
        <v>644</v>
      </c>
      <c r="G9" s="122" t="s">
        <v>645</v>
      </c>
      <c r="H9" s="123" t="s">
        <v>646</v>
      </c>
      <c r="I9" s="123" t="s">
        <v>45</v>
      </c>
      <c r="J9" s="122" t="s">
        <v>647</v>
      </c>
      <c r="K9" s="124" t="s">
        <v>65</v>
      </c>
      <c r="L9" s="158">
        <v>5</v>
      </c>
    </row>
    <row r="10" spans="1:12" ht="117" customHeight="1" x14ac:dyDescent="0.2">
      <c r="A10" s="131" t="s">
        <v>614</v>
      </c>
      <c r="B10" s="123" t="s">
        <v>615</v>
      </c>
      <c r="C10" s="122" t="s">
        <v>648</v>
      </c>
      <c r="D10" s="122" t="s">
        <v>649</v>
      </c>
      <c r="E10" s="122" t="s">
        <v>650</v>
      </c>
      <c r="F10" s="122" t="s">
        <v>651</v>
      </c>
      <c r="G10" s="122" t="s">
        <v>652</v>
      </c>
      <c r="H10" s="125" t="s">
        <v>653</v>
      </c>
      <c r="I10" s="125" t="s">
        <v>45</v>
      </c>
      <c r="J10" s="126" t="s">
        <v>654</v>
      </c>
      <c r="K10" s="124" t="s">
        <v>197</v>
      </c>
      <c r="L10" s="158">
        <v>9</v>
      </c>
    </row>
    <row r="11" spans="1:12" ht="186" customHeight="1" x14ac:dyDescent="0.2">
      <c r="A11" s="131" t="s">
        <v>614</v>
      </c>
      <c r="B11" s="123" t="s">
        <v>655</v>
      </c>
      <c r="C11" s="122" t="s">
        <v>656</v>
      </c>
      <c r="D11" s="122" t="s">
        <v>784</v>
      </c>
      <c r="E11" s="28" t="s">
        <v>101</v>
      </c>
      <c r="F11" s="122" t="s">
        <v>657</v>
      </c>
      <c r="G11" s="122" t="s">
        <v>658</v>
      </c>
      <c r="H11" s="123" t="s">
        <v>659</v>
      </c>
      <c r="I11" s="123" t="s">
        <v>45</v>
      </c>
      <c r="J11" s="127" t="s">
        <v>660</v>
      </c>
      <c r="K11" s="124" t="s">
        <v>65</v>
      </c>
      <c r="L11" s="158">
        <v>10</v>
      </c>
    </row>
    <row r="12" spans="1:12" ht="114.75" customHeight="1" x14ac:dyDescent="0.2">
      <c r="A12" s="131" t="s">
        <v>661</v>
      </c>
      <c r="B12" s="123" t="s">
        <v>73</v>
      </c>
      <c r="C12" s="122" t="s">
        <v>662</v>
      </c>
      <c r="D12" s="122" t="s">
        <v>663</v>
      </c>
      <c r="E12" s="122" t="s">
        <v>177</v>
      </c>
      <c r="F12" s="122" t="s">
        <v>664</v>
      </c>
      <c r="G12" s="122" t="s">
        <v>665</v>
      </c>
      <c r="H12" s="123" t="s">
        <v>666</v>
      </c>
      <c r="I12" s="123" t="s">
        <v>45</v>
      </c>
      <c r="J12" s="122" t="s">
        <v>667</v>
      </c>
      <c r="K12" s="124" t="s">
        <v>65</v>
      </c>
      <c r="L12" s="158">
        <v>11</v>
      </c>
    </row>
    <row r="13" spans="1:12" ht="198.75" customHeight="1" thickBot="1" x14ac:dyDescent="0.25">
      <c r="A13" s="132" t="s">
        <v>614</v>
      </c>
      <c r="B13" s="130" t="s">
        <v>668</v>
      </c>
      <c r="C13" s="128" t="s">
        <v>669</v>
      </c>
      <c r="D13" s="128" t="s">
        <v>670</v>
      </c>
      <c r="E13" s="128" t="s">
        <v>101</v>
      </c>
      <c r="F13" s="128" t="s">
        <v>671</v>
      </c>
      <c r="G13" s="129" t="s">
        <v>672</v>
      </c>
      <c r="H13" s="130" t="s">
        <v>673</v>
      </c>
      <c r="I13" s="130" t="s">
        <v>45</v>
      </c>
      <c r="J13" s="128" t="s">
        <v>674</v>
      </c>
      <c r="K13" s="130" t="s">
        <v>675</v>
      </c>
      <c r="L13" s="40">
        <v>12</v>
      </c>
    </row>
    <row r="14" spans="1:12" ht="16.5" x14ac:dyDescent="0.2">
      <c r="A14" s="58"/>
      <c r="B14" s="58"/>
      <c r="C14" s="45"/>
      <c r="D14" s="45"/>
      <c r="E14" s="45"/>
      <c r="F14" s="45"/>
      <c r="G14" s="45"/>
      <c r="H14" s="45"/>
      <c r="I14" s="58"/>
      <c r="J14" s="45"/>
      <c r="K14" s="45" t="s">
        <v>117</v>
      </c>
      <c r="L14" s="58">
        <v>12</v>
      </c>
    </row>
    <row r="15" spans="1:12" ht="16.5" x14ac:dyDescent="0.2">
      <c r="A15" s="58"/>
      <c r="B15" s="58"/>
      <c r="C15" s="45"/>
      <c r="D15" s="45"/>
      <c r="E15" s="45"/>
      <c r="F15" s="45"/>
      <c r="G15" s="45"/>
      <c r="H15" s="45"/>
      <c r="I15" s="58"/>
      <c r="J15" s="45"/>
      <c r="K15" s="45" t="s">
        <v>118</v>
      </c>
      <c r="L15" s="58">
        <v>12</v>
      </c>
    </row>
    <row r="16" spans="1:12" ht="16.5" x14ac:dyDescent="0.2">
      <c r="A16" s="58"/>
      <c r="B16" s="58"/>
      <c r="C16" s="45"/>
      <c r="D16" s="45"/>
      <c r="E16" s="45"/>
      <c r="F16" s="45"/>
      <c r="G16" s="45"/>
      <c r="H16" s="45"/>
      <c r="I16" s="58"/>
      <c r="J16" s="45"/>
      <c r="K16" s="45" t="s">
        <v>119</v>
      </c>
      <c r="L16" s="58">
        <v>0</v>
      </c>
    </row>
    <row r="19" spans="1:7" x14ac:dyDescent="0.2">
      <c r="A19" s="15"/>
      <c r="B19" s="15"/>
      <c r="C19" s="15"/>
      <c r="D19" s="15"/>
      <c r="E19" s="65"/>
      <c r="F19" s="65"/>
      <c r="G19" s="65"/>
    </row>
    <row r="20" spans="1:7" x14ac:dyDescent="0.2">
      <c r="A20" s="15"/>
      <c r="B20" s="15"/>
      <c r="C20" s="15"/>
      <c r="D20" s="15"/>
      <c r="E20" s="65"/>
      <c r="F20" s="65"/>
      <c r="G20" s="65"/>
    </row>
    <row r="21" spans="1:7" x14ac:dyDescent="0.2">
      <c r="A21" s="15"/>
      <c r="B21" s="15"/>
      <c r="C21" s="15"/>
      <c r="D21" s="15"/>
      <c r="E21" s="65"/>
      <c r="F21" s="65"/>
      <c r="G21" s="65"/>
    </row>
    <row r="22" spans="1:7" x14ac:dyDescent="0.2">
      <c r="A22" s="15"/>
      <c r="B22" s="15"/>
      <c r="C22" s="15"/>
      <c r="D22" s="15"/>
      <c r="E22" s="65"/>
      <c r="F22" s="65"/>
      <c r="G22" s="65"/>
    </row>
    <row r="23" spans="1:7" x14ac:dyDescent="0.2">
      <c r="A23" s="15"/>
      <c r="B23" s="15"/>
      <c r="C23" s="15"/>
      <c r="D23" s="15"/>
      <c r="E23" s="65"/>
      <c r="F23" s="65"/>
      <c r="G23" s="65"/>
    </row>
    <row r="24" spans="1:7" x14ac:dyDescent="0.2">
      <c r="A24" s="15"/>
      <c r="B24" s="15"/>
      <c r="C24" s="15"/>
      <c r="D24" s="15"/>
      <c r="E24" s="65"/>
      <c r="F24" s="65"/>
      <c r="G24" s="65"/>
    </row>
    <row r="25" spans="1:7" x14ac:dyDescent="0.2">
      <c r="A25" s="15"/>
      <c r="B25" s="15"/>
      <c r="C25" s="15"/>
      <c r="D25" s="20"/>
      <c r="E25" s="20"/>
      <c r="F25" s="65"/>
      <c r="G25" s="65"/>
    </row>
    <row r="26" spans="1:7" x14ac:dyDescent="0.2">
      <c r="A26" s="15"/>
      <c r="B26" s="15"/>
      <c r="C26" s="15"/>
      <c r="D26" s="15"/>
      <c r="E26" s="65"/>
      <c r="F26" s="65"/>
      <c r="G26" s="65"/>
    </row>
    <row r="27" spans="1:7" x14ac:dyDescent="0.2">
      <c r="A27" s="15"/>
      <c r="B27" s="15"/>
      <c r="C27" s="15"/>
      <c r="D27" s="15"/>
      <c r="E27" s="65"/>
      <c r="F27" s="65"/>
      <c r="G27" s="65"/>
    </row>
    <row r="28" spans="1:7" x14ac:dyDescent="0.2">
      <c r="A28" s="15"/>
      <c r="B28" s="15"/>
      <c r="C28" s="15"/>
      <c r="D28" s="15"/>
      <c r="E28" s="65"/>
      <c r="F28" s="65"/>
      <c r="G28" s="65"/>
    </row>
    <row r="29" spans="1:7" x14ac:dyDescent="0.2">
      <c r="A29" s="15"/>
      <c r="B29" s="15"/>
      <c r="C29" s="15"/>
      <c r="D29" s="15"/>
      <c r="E29" s="65"/>
      <c r="F29" s="65"/>
      <c r="G29" s="65"/>
    </row>
    <row r="30" spans="1:7" x14ac:dyDescent="0.2">
      <c r="A30" s="15"/>
      <c r="B30" s="15"/>
      <c r="C30" s="15"/>
      <c r="D30" s="15"/>
      <c r="E30" s="65"/>
      <c r="F30" s="65"/>
      <c r="G30" s="65"/>
    </row>
    <row r="31" spans="1:7" x14ac:dyDescent="0.2">
      <c r="A31" s="15"/>
      <c r="B31" s="15"/>
      <c r="C31" s="15"/>
      <c r="D31" s="15"/>
      <c r="E31" s="65"/>
      <c r="F31" s="65"/>
      <c r="G31" s="65"/>
    </row>
    <row r="32" spans="1:7" x14ac:dyDescent="0.2">
      <c r="A32" s="15"/>
      <c r="B32" s="15"/>
      <c r="C32" s="15"/>
      <c r="D32" s="15"/>
      <c r="E32" s="65"/>
      <c r="F32" s="65"/>
      <c r="G32" s="65"/>
    </row>
    <row r="33" spans="1:9" x14ac:dyDescent="0.2">
      <c r="A33" s="15"/>
      <c r="B33" s="15"/>
      <c r="C33" s="15"/>
      <c r="D33" s="15"/>
      <c r="E33" s="65"/>
      <c r="F33" s="65"/>
      <c r="G33" s="65"/>
    </row>
    <row r="34" spans="1:9" x14ac:dyDescent="0.2">
      <c r="A34" s="15"/>
      <c r="B34" s="15"/>
      <c r="C34" s="15"/>
      <c r="D34" s="15"/>
      <c r="E34" s="65"/>
      <c r="F34" s="65"/>
      <c r="G34" s="65"/>
    </row>
    <row r="35" spans="1:9" x14ac:dyDescent="0.2">
      <c r="A35" s="15"/>
      <c r="B35" s="15"/>
      <c r="C35" s="15"/>
      <c r="D35" s="15"/>
      <c r="E35" s="65"/>
      <c r="F35" s="65"/>
      <c r="G35" s="65"/>
    </row>
    <row r="36" spans="1:9" x14ac:dyDescent="0.2">
      <c r="H36" s="121"/>
    </row>
    <row r="37" spans="1:9" x14ac:dyDescent="0.2">
      <c r="A37" s="15"/>
      <c r="B37" s="15"/>
      <c r="C37" s="20"/>
      <c r="D37" s="20"/>
      <c r="E37" s="15"/>
      <c r="F37" s="15"/>
      <c r="G37" s="15"/>
      <c r="H37" s="108"/>
      <c r="I37" s="16"/>
    </row>
    <row r="38" spans="1:9" x14ac:dyDescent="0.2">
      <c r="A38" s="16"/>
      <c r="B38" s="16"/>
      <c r="C38" s="17"/>
      <c r="D38" s="17"/>
      <c r="E38" s="17"/>
      <c r="F38" s="17"/>
      <c r="G38" s="17"/>
      <c r="H38" s="121"/>
      <c r="I38" s="16"/>
    </row>
    <row r="39" spans="1:9" x14ac:dyDescent="0.2">
      <c r="A39" s="15"/>
      <c r="B39" s="15"/>
      <c r="E39" s="17"/>
      <c r="F39" s="17"/>
      <c r="G39" s="17"/>
      <c r="H39" s="121"/>
      <c r="I39" s="16"/>
    </row>
    <row r="40" spans="1:9" x14ac:dyDescent="0.2">
      <c r="A40" s="15"/>
      <c r="B40" s="15"/>
      <c r="E40" s="17"/>
      <c r="F40" s="17"/>
      <c r="G40" s="17"/>
      <c r="H40" s="121"/>
    </row>
    <row r="41" spans="1:9" x14ac:dyDescent="0.2">
      <c r="E41" s="20"/>
      <c r="F41" s="20"/>
      <c r="H41" s="121"/>
    </row>
    <row r="42" spans="1:9" x14ac:dyDescent="0.2">
      <c r="E42" s="20"/>
      <c r="F42" s="20"/>
      <c r="H42" s="121"/>
    </row>
    <row r="43" spans="1:9" x14ac:dyDescent="0.2">
      <c r="H43" s="121"/>
    </row>
    <row r="44" spans="1:9" x14ac:dyDescent="0.2">
      <c r="H44" s="121"/>
    </row>
    <row r="45" spans="1:9" x14ac:dyDescent="0.2">
      <c r="H45" s="121"/>
    </row>
    <row r="46" spans="1:9" x14ac:dyDescent="0.2">
      <c r="H46" s="121"/>
    </row>
    <row r="47" spans="1:9" x14ac:dyDescent="0.2">
      <c r="H47" s="121"/>
    </row>
    <row r="48" spans="1:9" x14ac:dyDescent="0.2">
      <c r="H48" s="121"/>
    </row>
    <row r="49" spans="8:8" x14ac:dyDescent="0.2">
      <c r="H49" s="121"/>
    </row>
    <row r="50" spans="8:8" x14ac:dyDescent="0.2">
      <c r="H50" s="121"/>
    </row>
    <row r="51" spans="8:8" x14ac:dyDescent="0.2">
      <c r="H51" s="121"/>
    </row>
    <row r="52" spans="8:8" x14ac:dyDescent="0.2">
      <c r="H52" s="121"/>
    </row>
    <row r="53" spans="8:8" x14ac:dyDescent="0.2">
      <c r="H53" s="121"/>
    </row>
    <row r="54" spans="8:8" x14ac:dyDescent="0.2">
      <c r="H54" s="121"/>
    </row>
    <row r="55" spans="8:8" x14ac:dyDescent="0.2">
      <c r="H55" s="121"/>
    </row>
    <row r="56" spans="8:8" x14ac:dyDescent="0.2">
      <c r="H56" s="121"/>
    </row>
    <row r="57" spans="8:8" x14ac:dyDescent="0.2">
      <c r="H57" s="121"/>
    </row>
    <row r="58" spans="8:8" x14ac:dyDescent="0.2">
      <c r="H58" s="121"/>
    </row>
    <row r="59" spans="8:8" x14ac:dyDescent="0.2">
      <c r="H59" s="121"/>
    </row>
    <row r="60" spans="8:8" x14ac:dyDescent="0.2">
      <c r="H60" s="121"/>
    </row>
    <row r="61" spans="8:8" x14ac:dyDescent="0.2">
      <c r="H61" s="121"/>
    </row>
    <row r="62" spans="8:8" x14ac:dyDescent="0.2">
      <c r="H62" s="121"/>
    </row>
    <row r="63" spans="8:8" x14ac:dyDescent="0.2">
      <c r="H63" s="121"/>
    </row>
    <row r="64" spans="8:8" x14ac:dyDescent="0.2">
      <c r="H64" s="121"/>
    </row>
    <row r="65" spans="8:8" x14ac:dyDescent="0.2">
      <c r="H65" s="121"/>
    </row>
    <row r="66" spans="8:8" x14ac:dyDescent="0.2">
      <c r="H66" s="121"/>
    </row>
    <row r="67" spans="8:8" x14ac:dyDescent="0.2">
      <c r="H67" s="121"/>
    </row>
    <row r="68" spans="8:8" x14ac:dyDescent="0.2">
      <c r="H68" s="121"/>
    </row>
    <row r="69" spans="8:8" x14ac:dyDescent="0.2">
      <c r="H69" s="121"/>
    </row>
    <row r="70" spans="8:8" x14ac:dyDescent="0.2">
      <c r="H70" s="121"/>
    </row>
  </sheetData>
  <sheetProtection algorithmName="SHA-512" hashValue="ByFdRs8zIOxrKO49kfSN+PWvzotU6iyk2/1it7tWdKtEnONdb1B8UNi988OKO56kphB6avN987q6/gbnV4zGeQ==" saltValue="Cv35BlWpmnG+l0G0qV9dYQ==" spinCount="100000" sheet="1" objects="1" scenarios="1"/>
  <autoFilter ref="A4:L16" xr:uid="{00000000-0001-0000-0700-000000000000}"/>
  <mergeCells count="7">
    <mergeCell ref="J1:L2"/>
    <mergeCell ref="J3:L3"/>
    <mergeCell ref="A1:D2"/>
    <mergeCell ref="A3:D3"/>
    <mergeCell ref="E1:I1"/>
    <mergeCell ref="E2:I2"/>
    <mergeCell ref="E3:I3"/>
  </mergeCells>
  <phoneticPr fontId="2" type="noConversion"/>
  <conditionalFormatting sqref="H36 H38:H70">
    <cfRule type="containsText" dxfId="2" priority="1" stopIfTrue="1" operator="containsText" text="Total">
      <formula>NOT(ISERROR(SEARCH("Total",H36)))</formula>
    </cfRule>
    <cfRule type="containsText" dxfId="1" priority="2" stopIfTrue="1" operator="containsText" text="Parcial">
      <formula>NOT(ISERROR(SEARCH("Parcial",H36)))</formula>
    </cfRule>
    <cfRule type="containsText" dxfId="0" priority="3" stopIfTrue="1" operator="containsText" text="No cumple">
      <formula>NOT(ISERROR(SEARCH("No cumple",H36)))</formula>
    </cfRule>
  </conditionalFormatting>
  <conditionalFormatting sqref="H38:H70 H36">
    <cfRule type="colorScale" priority="4">
      <colorScale>
        <cfvo type="formula" val="$J$17"/>
        <cfvo type="formula" val="$J$18"/>
        <cfvo type="formula" val="$J$19"/>
        <color rgb="FFF8696B"/>
        <color rgb="FFFFEB84"/>
        <color rgb="FF63BE7B"/>
      </colorScale>
    </cfRule>
  </conditionalFormatting>
  <pageMargins left="0.75" right="0.75" top="1" bottom="1" header="0" footer="0"/>
  <pageSetup scale="3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theme="9" tint="0.59999389629810485"/>
  </sheetPr>
  <dimension ref="A1:L43"/>
  <sheetViews>
    <sheetView showGridLines="0" zoomScale="80" zoomScaleNormal="80" zoomScaleSheetLayoutView="90" workbookViewId="0">
      <selection activeCell="G5" sqref="G5"/>
    </sheetView>
  </sheetViews>
  <sheetFormatPr baseColWidth="10" defaultColWidth="10.85546875" defaultRowHeight="12.75" x14ac:dyDescent="0.2"/>
  <cols>
    <col min="1" max="2" width="19" style="4" customWidth="1"/>
    <col min="3" max="3" width="15.140625" style="4" customWidth="1"/>
    <col min="4" max="4" width="14.85546875" style="6" customWidth="1"/>
    <col min="5" max="5" width="23.7109375" style="4" customWidth="1"/>
    <col min="6" max="6" width="62.85546875" style="4" customWidth="1"/>
    <col min="7" max="7" width="69.7109375" style="4" customWidth="1"/>
    <col min="8" max="8" width="20.28515625" style="4" bestFit="1" customWidth="1"/>
    <col min="9" max="9" width="20" style="6" bestFit="1" customWidth="1"/>
    <col min="10" max="10" width="40.85546875" style="4" customWidth="1"/>
    <col min="11" max="11" width="23" style="4" customWidth="1"/>
    <col min="12" max="12" width="28" style="4" customWidth="1"/>
    <col min="13" max="13" width="25.7109375" style="4" customWidth="1"/>
    <col min="14" max="14" width="25.140625" style="4" customWidth="1"/>
    <col min="15" max="16384" width="10.85546875" style="4"/>
  </cols>
  <sheetData>
    <row r="1" spans="1:12" ht="62.1" customHeight="1" x14ac:dyDescent="0.2">
      <c r="A1" s="192" t="s">
        <v>4</v>
      </c>
      <c r="B1" s="193"/>
      <c r="C1" s="193"/>
      <c r="D1" s="204" t="s">
        <v>1</v>
      </c>
      <c r="E1" s="204"/>
      <c r="F1" s="204"/>
      <c r="G1" s="204"/>
      <c r="H1" s="204"/>
      <c r="I1" s="204"/>
      <c r="J1" s="205"/>
      <c r="K1" s="206"/>
    </row>
    <row r="2" spans="1:12" ht="26.1" customHeight="1" x14ac:dyDescent="0.2">
      <c r="A2" s="194"/>
      <c r="B2" s="195"/>
      <c r="C2" s="195"/>
      <c r="D2" s="203" t="s">
        <v>2</v>
      </c>
      <c r="E2" s="203"/>
      <c r="F2" s="203"/>
      <c r="G2" s="203"/>
      <c r="H2" s="203"/>
      <c r="I2" s="203"/>
      <c r="J2" s="207"/>
      <c r="K2" s="208"/>
    </row>
    <row r="3" spans="1:12" ht="26.1" customHeight="1" x14ac:dyDescent="0.2">
      <c r="A3" s="230" t="s">
        <v>943</v>
      </c>
      <c r="B3" s="231"/>
      <c r="C3" s="232"/>
      <c r="D3" s="233" t="s">
        <v>944</v>
      </c>
      <c r="E3" s="231"/>
      <c r="F3" s="231"/>
      <c r="G3" s="231"/>
      <c r="H3" s="231"/>
      <c r="I3" s="232"/>
      <c r="J3" s="233" t="s">
        <v>5</v>
      </c>
      <c r="K3" s="234"/>
      <c r="L3" s="45"/>
    </row>
    <row r="4" spans="1:12" ht="89.1" customHeight="1" x14ac:dyDescent="0.2">
      <c r="A4" s="21" t="s">
        <v>7</v>
      </c>
      <c r="B4" s="22" t="s">
        <v>8</v>
      </c>
      <c r="C4" s="22" t="s">
        <v>9</v>
      </c>
      <c r="D4" s="22" t="s">
        <v>10</v>
      </c>
      <c r="E4" s="22" t="s">
        <v>11</v>
      </c>
      <c r="F4" s="22" t="s">
        <v>12</v>
      </c>
      <c r="G4" s="22" t="s">
        <v>13</v>
      </c>
      <c r="H4" s="22" t="s">
        <v>14</v>
      </c>
      <c r="I4" s="22" t="s">
        <v>15</v>
      </c>
      <c r="J4" s="22" t="s">
        <v>16</v>
      </c>
      <c r="K4" s="23" t="s">
        <v>17</v>
      </c>
    </row>
    <row r="5" spans="1:12" ht="72.75" customHeight="1" x14ac:dyDescent="0.2">
      <c r="A5" s="163" t="s">
        <v>560</v>
      </c>
      <c r="B5" s="164" t="s">
        <v>676</v>
      </c>
      <c r="C5" s="33" t="s">
        <v>677</v>
      </c>
      <c r="D5" s="160"/>
      <c r="E5" s="164" t="s">
        <v>32</v>
      </c>
      <c r="F5" s="164" t="s">
        <v>678</v>
      </c>
      <c r="G5" s="164" t="s">
        <v>915</v>
      </c>
      <c r="H5" s="160" t="s">
        <v>44</v>
      </c>
      <c r="I5" s="160" t="s">
        <v>44</v>
      </c>
      <c r="J5" s="160" t="s">
        <v>44</v>
      </c>
      <c r="K5" s="165" t="s">
        <v>65</v>
      </c>
    </row>
    <row r="6" spans="1:12" ht="84" customHeight="1" x14ac:dyDescent="0.2">
      <c r="A6" s="163" t="s">
        <v>560</v>
      </c>
      <c r="B6" s="164" t="s">
        <v>679</v>
      </c>
      <c r="C6" s="33" t="s">
        <v>680</v>
      </c>
      <c r="D6" s="160"/>
      <c r="E6" s="164" t="s">
        <v>32</v>
      </c>
      <c r="F6" s="164" t="s">
        <v>681</v>
      </c>
      <c r="G6" s="164" t="s">
        <v>682</v>
      </c>
      <c r="H6" s="160" t="s">
        <v>44</v>
      </c>
      <c r="I6" s="160" t="s">
        <v>44</v>
      </c>
      <c r="J6" s="160" t="s">
        <v>683</v>
      </c>
      <c r="K6" s="165" t="s">
        <v>65</v>
      </c>
    </row>
    <row r="7" spans="1:12" ht="111.75" customHeight="1" x14ac:dyDescent="0.2">
      <c r="A7" s="163" t="s">
        <v>560</v>
      </c>
      <c r="B7" s="164" t="s">
        <v>684</v>
      </c>
      <c r="C7" s="164" t="s">
        <v>685</v>
      </c>
      <c r="D7" s="160" t="s">
        <v>686</v>
      </c>
      <c r="E7" s="164" t="s">
        <v>101</v>
      </c>
      <c r="F7" s="164" t="s">
        <v>687</v>
      </c>
      <c r="G7" s="164" t="s">
        <v>688</v>
      </c>
      <c r="H7" s="160" t="s">
        <v>44</v>
      </c>
      <c r="I7" s="160" t="s">
        <v>44</v>
      </c>
      <c r="J7" s="160" t="s">
        <v>44</v>
      </c>
      <c r="K7" s="165"/>
    </row>
    <row r="8" spans="1:12" ht="282" customHeight="1" x14ac:dyDescent="0.2">
      <c r="A8" s="235" t="s">
        <v>560</v>
      </c>
      <c r="B8" s="236" t="s">
        <v>684</v>
      </c>
      <c r="C8" s="236" t="s">
        <v>689</v>
      </c>
      <c r="D8" s="212" t="s">
        <v>690</v>
      </c>
      <c r="E8" s="236" t="s">
        <v>691</v>
      </c>
      <c r="F8" s="238" t="s">
        <v>936</v>
      </c>
      <c r="G8" s="236" t="s">
        <v>692</v>
      </c>
      <c r="H8" s="212" t="s">
        <v>44</v>
      </c>
      <c r="I8" s="212" t="s">
        <v>44</v>
      </c>
      <c r="J8" s="212" t="s">
        <v>44</v>
      </c>
      <c r="K8" s="237" t="s">
        <v>65</v>
      </c>
    </row>
    <row r="9" spans="1:12" ht="263.25" customHeight="1" x14ac:dyDescent="0.2">
      <c r="A9" s="235"/>
      <c r="B9" s="236"/>
      <c r="C9" s="236"/>
      <c r="D9" s="212"/>
      <c r="E9" s="236"/>
      <c r="F9" s="238"/>
      <c r="G9" s="236"/>
      <c r="H9" s="212"/>
      <c r="I9" s="212"/>
      <c r="J9" s="212"/>
      <c r="K9" s="237"/>
    </row>
    <row r="10" spans="1:12" ht="87.75" customHeight="1" x14ac:dyDescent="0.2">
      <c r="A10" s="163" t="s">
        <v>560</v>
      </c>
      <c r="B10" s="164" t="s">
        <v>615</v>
      </c>
      <c r="C10" s="164" t="s">
        <v>693</v>
      </c>
      <c r="D10" s="160"/>
      <c r="E10" s="164" t="s">
        <v>32</v>
      </c>
      <c r="F10" s="164" t="s">
        <v>694</v>
      </c>
      <c r="G10" s="164" t="s">
        <v>695</v>
      </c>
      <c r="H10" s="160" t="s">
        <v>44</v>
      </c>
      <c r="I10" s="160" t="s">
        <v>44</v>
      </c>
      <c r="J10" s="160" t="s">
        <v>44</v>
      </c>
      <c r="K10" s="165" t="s">
        <v>65</v>
      </c>
    </row>
    <row r="11" spans="1:12" ht="78" customHeight="1" x14ac:dyDescent="0.2">
      <c r="A11" s="163" t="s">
        <v>614</v>
      </c>
      <c r="B11" s="82" t="s">
        <v>615</v>
      </c>
      <c r="C11" s="82" t="s">
        <v>696</v>
      </c>
      <c r="D11" s="157"/>
      <c r="E11" s="134" t="s">
        <v>101</v>
      </c>
      <c r="F11" s="82" t="s">
        <v>697</v>
      </c>
      <c r="G11" s="134" t="s">
        <v>698</v>
      </c>
      <c r="H11" s="160" t="s">
        <v>44</v>
      </c>
      <c r="I11" s="160" t="s">
        <v>44</v>
      </c>
      <c r="J11" s="160" t="s">
        <v>44</v>
      </c>
      <c r="K11" s="165" t="s">
        <v>65</v>
      </c>
    </row>
    <row r="12" spans="1:12" ht="78" customHeight="1" x14ac:dyDescent="0.2">
      <c r="A12" s="163" t="s">
        <v>560</v>
      </c>
      <c r="B12" s="164" t="s">
        <v>699</v>
      </c>
      <c r="C12" s="82" t="s">
        <v>700</v>
      </c>
      <c r="D12" s="157" t="s">
        <v>922</v>
      </c>
      <c r="E12" s="134" t="s">
        <v>101</v>
      </c>
      <c r="F12" s="82" t="s">
        <v>701</v>
      </c>
      <c r="G12" s="82" t="s">
        <v>702</v>
      </c>
      <c r="H12" s="160" t="s">
        <v>44</v>
      </c>
      <c r="I12" s="160" t="s">
        <v>44</v>
      </c>
      <c r="J12" s="160" t="s">
        <v>44</v>
      </c>
      <c r="K12" s="165" t="s">
        <v>65</v>
      </c>
    </row>
    <row r="13" spans="1:12" ht="143.25" customHeight="1" x14ac:dyDescent="0.2">
      <c r="A13" s="163" t="s">
        <v>560</v>
      </c>
      <c r="B13" s="164" t="s">
        <v>699</v>
      </c>
      <c r="C13" s="164" t="s">
        <v>703</v>
      </c>
      <c r="D13" s="160"/>
      <c r="E13" s="164" t="s">
        <v>41</v>
      </c>
      <c r="F13" s="164" t="s">
        <v>704</v>
      </c>
      <c r="G13" s="164" t="s">
        <v>705</v>
      </c>
      <c r="H13" s="160" t="s">
        <v>44</v>
      </c>
      <c r="I13" s="160" t="s">
        <v>44</v>
      </c>
      <c r="J13" s="160" t="s">
        <v>44</v>
      </c>
      <c r="K13" s="165" t="s">
        <v>65</v>
      </c>
    </row>
    <row r="14" spans="1:12" ht="251.25" customHeight="1" x14ac:dyDescent="0.2">
      <c r="A14" s="226" t="s">
        <v>560</v>
      </c>
      <c r="B14" s="222" t="s">
        <v>679</v>
      </c>
      <c r="C14" s="220" t="s">
        <v>928</v>
      </c>
      <c r="D14" s="228" t="s">
        <v>929</v>
      </c>
      <c r="E14" s="228" t="s">
        <v>41</v>
      </c>
      <c r="F14" s="220" t="s">
        <v>930</v>
      </c>
      <c r="G14" s="222" t="s">
        <v>925</v>
      </c>
      <c r="H14" s="224" t="s">
        <v>44</v>
      </c>
      <c r="I14" s="224" t="s">
        <v>44</v>
      </c>
      <c r="J14" s="224" t="s">
        <v>926</v>
      </c>
      <c r="K14" s="218" t="s">
        <v>927</v>
      </c>
    </row>
    <row r="15" spans="1:12" ht="251.25" customHeight="1" x14ac:dyDescent="0.2">
      <c r="A15" s="227"/>
      <c r="B15" s="223"/>
      <c r="C15" s="221"/>
      <c r="D15" s="229"/>
      <c r="E15" s="229"/>
      <c r="F15" s="221"/>
      <c r="G15" s="223"/>
      <c r="H15" s="225"/>
      <c r="I15" s="225"/>
      <c r="J15" s="225"/>
      <c r="K15" s="219"/>
    </row>
    <row r="16" spans="1:12" ht="408.75" customHeight="1" x14ac:dyDescent="0.2">
      <c r="A16" s="109" t="s">
        <v>560</v>
      </c>
      <c r="B16" s="33" t="s">
        <v>679</v>
      </c>
      <c r="C16" s="33" t="s">
        <v>931</v>
      </c>
      <c r="D16" s="29" t="s">
        <v>913</v>
      </c>
      <c r="E16" s="33" t="s">
        <v>32</v>
      </c>
      <c r="F16" s="33" t="s">
        <v>914</v>
      </c>
      <c r="G16" s="33" t="s">
        <v>916</v>
      </c>
      <c r="H16" s="29" t="s">
        <v>911</v>
      </c>
      <c r="I16" s="29" t="s">
        <v>44</v>
      </c>
      <c r="J16" s="29" t="s">
        <v>912</v>
      </c>
      <c r="K16" s="165" t="s">
        <v>65</v>
      </c>
    </row>
    <row r="17" spans="1:11" ht="409.5" customHeight="1" x14ac:dyDescent="0.2">
      <c r="A17" s="109" t="s">
        <v>560</v>
      </c>
      <c r="B17" s="33" t="s">
        <v>679</v>
      </c>
      <c r="C17" s="33" t="s">
        <v>931</v>
      </c>
      <c r="D17" s="29" t="s">
        <v>921</v>
      </c>
      <c r="E17" s="33" t="s">
        <v>32</v>
      </c>
      <c r="F17" s="33" t="s">
        <v>946</v>
      </c>
      <c r="G17" s="33" t="s">
        <v>948</v>
      </c>
      <c r="H17" s="29" t="s">
        <v>947</v>
      </c>
      <c r="I17" s="29" t="s">
        <v>44</v>
      </c>
      <c r="J17" s="29" t="s">
        <v>949</v>
      </c>
      <c r="K17" s="165" t="s">
        <v>65</v>
      </c>
    </row>
    <row r="18" spans="1:11" ht="287.25" customHeight="1" x14ac:dyDescent="0.2">
      <c r="A18" s="109" t="s">
        <v>560</v>
      </c>
      <c r="B18" s="33" t="s">
        <v>679</v>
      </c>
      <c r="C18" s="33" t="s">
        <v>931</v>
      </c>
      <c r="D18" s="29" t="s">
        <v>921</v>
      </c>
      <c r="E18" s="33" t="s">
        <v>32</v>
      </c>
      <c r="F18" s="33" t="s">
        <v>945</v>
      </c>
      <c r="G18" s="33" t="s">
        <v>917</v>
      </c>
      <c r="H18" s="29" t="s">
        <v>918</v>
      </c>
      <c r="I18" s="29" t="s">
        <v>44</v>
      </c>
      <c r="J18" s="29" t="s">
        <v>919</v>
      </c>
      <c r="K18" s="165" t="s">
        <v>920</v>
      </c>
    </row>
    <row r="19" spans="1:11" ht="239.25" customHeight="1" x14ac:dyDescent="0.2">
      <c r="A19" s="109" t="s">
        <v>560</v>
      </c>
      <c r="B19" s="33" t="s">
        <v>679</v>
      </c>
      <c r="C19" s="33" t="s">
        <v>931</v>
      </c>
      <c r="D19" s="29" t="s">
        <v>923</v>
      </c>
      <c r="E19" s="33" t="s">
        <v>32</v>
      </c>
      <c r="F19" s="33" t="s">
        <v>924</v>
      </c>
      <c r="G19" s="33" t="s">
        <v>925</v>
      </c>
      <c r="H19" s="29" t="s">
        <v>44</v>
      </c>
      <c r="I19" s="29" t="s">
        <v>44</v>
      </c>
      <c r="J19" s="29" t="s">
        <v>926</v>
      </c>
      <c r="K19" s="165" t="s">
        <v>927</v>
      </c>
    </row>
    <row r="20" spans="1:11" ht="142.5" customHeight="1" x14ac:dyDescent="0.2">
      <c r="A20" s="109" t="s">
        <v>560</v>
      </c>
      <c r="B20" s="33" t="s">
        <v>679</v>
      </c>
      <c r="C20" s="33" t="s">
        <v>933</v>
      </c>
      <c r="D20" s="29"/>
      <c r="E20" s="33" t="s">
        <v>932</v>
      </c>
      <c r="F20" s="33" t="s">
        <v>934</v>
      </c>
      <c r="G20" s="33" t="s">
        <v>935</v>
      </c>
      <c r="H20" s="29" t="s">
        <v>44</v>
      </c>
      <c r="I20" s="29" t="s">
        <v>44</v>
      </c>
      <c r="J20" s="29" t="s">
        <v>44</v>
      </c>
      <c r="K20" s="165" t="s">
        <v>65</v>
      </c>
    </row>
    <row r="21" spans="1:11" ht="73.5" customHeight="1" x14ac:dyDescent="0.2">
      <c r="A21" s="109" t="s">
        <v>560</v>
      </c>
      <c r="B21" s="33" t="s">
        <v>699</v>
      </c>
      <c r="C21" s="33" t="s">
        <v>706</v>
      </c>
      <c r="D21" s="29"/>
      <c r="E21" s="33" t="s">
        <v>101</v>
      </c>
      <c r="F21" s="33" t="s">
        <v>707</v>
      </c>
      <c r="G21" s="33" t="s">
        <v>708</v>
      </c>
      <c r="H21" s="29" t="s">
        <v>44</v>
      </c>
      <c r="I21" s="29" t="s">
        <v>44</v>
      </c>
      <c r="J21" s="29" t="s">
        <v>44</v>
      </c>
      <c r="K21" s="165" t="s">
        <v>65</v>
      </c>
    </row>
    <row r="22" spans="1:11" ht="409.5" customHeight="1" x14ac:dyDescent="0.2">
      <c r="A22" s="163" t="s">
        <v>560</v>
      </c>
      <c r="B22" s="164" t="s">
        <v>699</v>
      </c>
      <c r="C22" s="164" t="s">
        <v>709</v>
      </c>
      <c r="D22" s="160" t="s">
        <v>710</v>
      </c>
      <c r="E22" s="164" t="s">
        <v>101</v>
      </c>
      <c r="F22" s="164" t="s">
        <v>711</v>
      </c>
      <c r="G22" s="164" t="s">
        <v>712</v>
      </c>
      <c r="H22" s="160" t="s">
        <v>44</v>
      </c>
      <c r="I22" s="160" t="s">
        <v>44</v>
      </c>
      <c r="J22" s="160" t="s">
        <v>44</v>
      </c>
      <c r="K22" s="165" t="s">
        <v>65</v>
      </c>
    </row>
    <row r="23" spans="1:11" ht="82.5" x14ac:dyDescent="0.2">
      <c r="A23" s="163" t="s">
        <v>560</v>
      </c>
      <c r="B23" s="164" t="s">
        <v>699</v>
      </c>
      <c r="C23" s="164" t="s">
        <v>713</v>
      </c>
      <c r="D23" s="160"/>
      <c r="E23" s="164" t="s">
        <v>302</v>
      </c>
      <c r="F23" s="164" t="s">
        <v>714</v>
      </c>
      <c r="G23" s="164" t="s">
        <v>715</v>
      </c>
      <c r="H23" s="160" t="s">
        <v>44</v>
      </c>
      <c r="I23" s="160" t="s">
        <v>44</v>
      </c>
      <c r="J23" s="160" t="s">
        <v>44</v>
      </c>
      <c r="K23" s="165" t="s">
        <v>65</v>
      </c>
    </row>
    <row r="24" spans="1:11" ht="60.75" customHeight="1" x14ac:dyDescent="0.2">
      <c r="A24" s="163" t="s">
        <v>560</v>
      </c>
      <c r="B24" s="164" t="s">
        <v>699</v>
      </c>
      <c r="C24" s="164" t="s">
        <v>716</v>
      </c>
      <c r="D24" s="160"/>
      <c r="E24" s="164" t="s">
        <v>302</v>
      </c>
      <c r="F24" s="164" t="s">
        <v>717</v>
      </c>
      <c r="G24" s="164" t="s">
        <v>718</v>
      </c>
      <c r="H24" s="160" t="s">
        <v>44</v>
      </c>
      <c r="I24" s="160" t="s">
        <v>44</v>
      </c>
      <c r="J24" s="160" t="s">
        <v>44</v>
      </c>
      <c r="K24" s="165" t="s">
        <v>65</v>
      </c>
    </row>
    <row r="25" spans="1:11" ht="82.5" customHeight="1" x14ac:dyDescent="0.2">
      <c r="A25" s="163" t="s">
        <v>560</v>
      </c>
      <c r="B25" s="82" t="s">
        <v>719</v>
      </c>
      <c r="C25" s="82" t="s">
        <v>720</v>
      </c>
      <c r="D25" s="157"/>
      <c r="E25" s="82" t="s">
        <v>721</v>
      </c>
      <c r="F25" s="82" t="s">
        <v>722</v>
      </c>
      <c r="G25" s="82" t="s">
        <v>723</v>
      </c>
      <c r="H25" s="160" t="s">
        <v>44</v>
      </c>
      <c r="I25" s="160" t="s">
        <v>44</v>
      </c>
      <c r="J25" s="160" t="s">
        <v>44</v>
      </c>
      <c r="K25" s="165" t="s">
        <v>65</v>
      </c>
    </row>
    <row r="26" spans="1:11" ht="124.5" customHeight="1" x14ac:dyDescent="0.2">
      <c r="A26" s="163" t="s">
        <v>560</v>
      </c>
      <c r="B26" s="164" t="s">
        <v>724</v>
      </c>
      <c r="C26" s="164" t="s">
        <v>400</v>
      </c>
      <c r="D26" s="160" t="s">
        <v>295</v>
      </c>
      <c r="E26" s="164" t="s">
        <v>101</v>
      </c>
      <c r="F26" s="164" t="s">
        <v>725</v>
      </c>
      <c r="G26" s="164" t="s">
        <v>726</v>
      </c>
      <c r="H26" s="160" t="s">
        <v>44</v>
      </c>
      <c r="I26" s="160" t="s">
        <v>44</v>
      </c>
      <c r="J26" s="160" t="s">
        <v>44</v>
      </c>
      <c r="K26" s="165" t="s">
        <v>65</v>
      </c>
    </row>
    <row r="27" spans="1:11" ht="66" customHeight="1" x14ac:dyDescent="0.2">
      <c r="A27" s="163" t="s">
        <v>560</v>
      </c>
      <c r="B27" s="164" t="s">
        <v>727</v>
      </c>
      <c r="C27" s="164" t="s">
        <v>728</v>
      </c>
      <c r="D27" s="160"/>
      <c r="E27" s="164" t="s">
        <v>41</v>
      </c>
      <c r="F27" s="164" t="s">
        <v>729</v>
      </c>
      <c r="G27" s="164" t="s">
        <v>730</v>
      </c>
      <c r="H27" s="160" t="s">
        <v>44</v>
      </c>
      <c r="I27" s="160" t="s">
        <v>44</v>
      </c>
      <c r="J27" s="160" t="s">
        <v>44</v>
      </c>
      <c r="K27" s="165" t="s">
        <v>65</v>
      </c>
    </row>
    <row r="28" spans="1:11" ht="78" customHeight="1" x14ac:dyDescent="0.2">
      <c r="A28" s="109" t="s">
        <v>560</v>
      </c>
      <c r="B28" s="33" t="s">
        <v>731</v>
      </c>
      <c r="C28" s="33" t="s">
        <v>732</v>
      </c>
      <c r="D28" s="29"/>
      <c r="E28" s="33" t="s">
        <v>41</v>
      </c>
      <c r="F28" s="33" t="s">
        <v>733</v>
      </c>
      <c r="G28" s="33" t="s">
        <v>734</v>
      </c>
      <c r="H28" s="29" t="s">
        <v>44</v>
      </c>
      <c r="I28" s="29" t="s">
        <v>44</v>
      </c>
      <c r="J28" s="29" t="s">
        <v>44</v>
      </c>
      <c r="K28" s="165" t="s">
        <v>65</v>
      </c>
    </row>
    <row r="29" spans="1:11" ht="63" customHeight="1" x14ac:dyDescent="0.2">
      <c r="A29" s="109" t="s">
        <v>560</v>
      </c>
      <c r="B29" s="33" t="s">
        <v>724</v>
      </c>
      <c r="C29" s="33" t="s">
        <v>735</v>
      </c>
      <c r="D29" s="160"/>
      <c r="E29" s="164" t="s">
        <v>520</v>
      </c>
      <c r="F29" s="164" t="s">
        <v>736</v>
      </c>
      <c r="G29" s="164" t="s">
        <v>737</v>
      </c>
      <c r="H29" s="160" t="s">
        <v>44</v>
      </c>
      <c r="I29" s="160" t="s">
        <v>44</v>
      </c>
      <c r="J29" s="160" t="s">
        <v>44</v>
      </c>
      <c r="K29" s="165" t="s">
        <v>65</v>
      </c>
    </row>
    <row r="30" spans="1:11" ht="142.5" customHeight="1" x14ac:dyDescent="0.2">
      <c r="A30" s="163" t="s">
        <v>560</v>
      </c>
      <c r="B30" s="164" t="s">
        <v>679</v>
      </c>
      <c r="C30" s="33" t="s">
        <v>738</v>
      </c>
      <c r="D30" s="160"/>
      <c r="E30" s="164" t="s">
        <v>32</v>
      </c>
      <c r="F30" s="164" t="s">
        <v>739</v>
      </c>
      <c r="G30" s="164" t="s">
        <v>740</v>
      </c>
      <c r="H30" s="160" t="s">
        <v>44</v>
      </c>
      <c r="I30" s="160" t="s">
        <v>44</v>
      </c>
      <c r="J30" s="160" t="s">
        <v>44</v>
      </c>
      <c r="K30" s="165" t="s">
        <v>65</v>
      </c>
    </row>
    <row r="31" spans="1:11" ht="152.25" customHeight="1" x14ac:dyDescent="0.2">
      <c r="A31" s="163" t="s">
        <v>560</v>
      </c>
      <c r="B31" s="164" t="s">
        <v>679</v>
      </c>
      <c r="C31" s="33" t="s">
        <v>741</v>
      </c>
      <c r="D31" s="160"/>
      <c r="E31" s="164" t="s">
        <v>32</v>
      </c>
      <c r="F31" s="164" t="s">
        <v>742</v>
      </c>
      <c r="G31" s="164" t="s">
        <v>743</v>
      </c>
      <c r="H31" s="160" t="s">
        <v>44</v>
      </c>
      <c r="I31" s="160" t="s">
        <v>44</v>
      </c>
      <c r="J31" s="160" t="s">
        <v>44</v>
      </c>
      <c r="K31" s="165" t="s">
        <v>65</v>
      </c>
    </row>
    <row r="32" spans="1:11" ht="68.25" customHeight="1" x14ac:dyDescent="0.2">
      <c r="A32" s="163" t="s">
        <v>614</v>
      </c>
      <c r="B32" s="134" t="s">
        <v>679</v>
      </c>
      <c r="C32" s="82" t="s">
        <v>744</v>
      </c>
      <c r="D32" s="157"/>
      <c r="E32" s="87" t="s">
        <v>745</v>
      </c>
      <c r="F32" s="82" t="s">
        <v>746</v>
      </c>
      <c r="G32" s="134" t="s">
        <v>747</v>
      </c>
      <c r="H32" s="160" t="s">
        <v>44</v>
      </c>
      <c r="I32" s="160" t="s">
        <v>44</v>
      </c>
      <c r="J32" s="160" t="s">
        <v>44</v>
      </c>
      <c r="K32" s="165" t="s">
        <v>65</v>
      </c>
    </row>
    <row r="33" spans="1:11" ht="92.25" customHeight="1" x14ac:dyDescent="0.2">
      <c r="A33" s="163" t="s">
        <v>19</v>
      </c>
      <c r="B33" s="164" t="s">
        <v>20</v>
      </c>
      <c r="C33" s="164" t="s">
        <v>748</v>
      </c>
      <c r="D33" s="160" t="s">
        <v>749</v>
      </c>
      <c r="E33" s="164" t="s">
        <v>41</v>
      </c>
      <c r="F33" s="164" t="s">
        <v>750</v>
      </c>
      <c r="G33" s="164" t="s">
        <v>751</v>
      </c>
      <c r="H33" s="160" t="s">
        <v>44</v>
      </c>
      <c r="I33" s="160" t="s">
        <v>44</v>
      </c>
      <c r="J33" s="160" t="s">
        <v>44</v>
      </c>
      <c r="K33" s="165" t="s">
        <v>65</v>
      </c>
    </row>
    <row r="34" spans="1:11" ht="93.75" customHeight="1" x14ac:dyDescent="0.2">
      <c r="A34" s="163" t="s">
        <v>19</v>
      </c>
      <c r="B34" s="164" t="s">
        <v>20</v>
      </c>
      <c r="C34" s="33" t="s">
        <v>110</v>
      </c>
      <c r="D34" s="160" t="s">
        <v>224</v>
      </c>
      <c r="E34" s="164" t="s">
        <v>101</v>
      </c>
      <c r="F34" s="164" t="s">
        <v>750</v>
      </c>
      <c r="G34" s="164" t="s">
        <v>752</v>
      </c>
      <c r="H34" s="160" t="s">
        <v>44</v>
      </c>
      <c r="I34" s="160" t="s">
        <v>44</v>
      </c>
      <c r="J34" s="160" t="s">
        <v>44</v>
      </c>
      <c r="K34" s="165" t="s">
        <v>65</v>
      </c>
    </row>
    <row r="35" spans="1:11" ht="191.25" customHeight="1" x14ac:dyDescent="0.2">
      <c r="A35" s="163" t="s">
        <v>19</v>
      </c>
      <c r="B35" s="164" t="s">
        <v>20</v>
      </c>
      <c r="C35" s="33" t="s">
        <v>753</v>
      </c>
      <c r="D35" s="160" t="s">
        <v>265</v>
      </c>
      <c r="E35" s="164" t="s">
        <v>32</v>
      </c>
      <c r="F35" s="164" t="s">
        <v>754</v>
      </c>
      <c r="G35" s="164" t="s">
        <v>755</v>
      </c>
      <c r="H35" s="160" t="s">
        <v>44</v>
      </c>
      <c r="I35" s="160" t="s">
        <v>44</v>
      </c>
      <c r="J35" s="160" t="s">
        <v>44</v>
      </c>
      <c r="K35" s="165" t="s">
        <v>65</v>
      </c>
    </row>
    <row r="36" spans="1:11" ht="76.5" customHeight="1" x14ac:dyDescent="0.2">
      <c r="A36" s="163" t="s">
        <v>19</v>
      </c>
      <c r="B36" s="164" t="s">
        <v>20</v>
      </c>
      <c r="C36" s="33" t="s">
        <v>756</v>
      </c>
      <c r="D36" s="168" t="s">
        <v>757</v>
      </c>
      <c r="E36" s="164" t="s">
        <v>41</v>
      </c>
      <c r="F36" s="164" t="s">
        <v>758</v>
      </c>
      <c r="G36" s="164" t="s">
        <v>759</v>
      </c>
      <c r="H36" s="160" t="s">
        <v>44</v>
      </c>
      <c r="I36" s="160" t="s">
        <v>44</v>
      </c>
      <c r="J36" s="160" t="s">
        <v>44</v>
      </c>
      <c r="K36" s="165" t="s">
        <v>65</v>
      </c>
    </row>
    <row r="37" spans="1:11" s="1" customFormat="1" ht="154.5" customHeight="1" x14ac:dyDescent="0.2">
      <c r="A37" s="163" t="s">
        <v>760</v>
      </c>
      <c r="B37" s="164" t="s">
        <v>456</v>
      </c>
      <c r="C37" s="164" t="s">
        <v>761</v>
      </c>
      <c r="D37" s="160" t="s">
        <v>762</v>
      </c>
      <c r="E37" s="164" t="s">
        <v>302</v>
      </c>
      <c r="F37" s="164" t="s">
        <v>763</v>
      </c>
      <c r="G37" s="164" t="s">
        <v>764</v>
      </c>
      <c r="H37" s="160" t="s">
        <v>44</v>
      </c>
      <c r="I37" s="160" t="s">
        <v>44</v>
      </c>
      <c r="J37" s="160" t="s">
        <v>44</v>
      </c>
      <c r="K37" s="165" t="s">
        <v>65</v>
      </c>
    </row>
    <row r="38" spans="1:11" ht="66" customHeight="1" x14ac:dyDescent="0.2">
      <c r="A38" s="163" t="s">
        <v>614</v>
      </c>
      <c r="B38" s="164" t="s">
        <v>765</v>
      </c>
      <c r="C38" s="33" t="s">
        <v>766</v>
      </c>
      <c r="D38" s="160"/>
      <c r="E38" s="164" t="s">
        <v>767</v>
      </c>
      <c r="F38" s="164" t="s">
        <v>768</v>
      </c>
      <c r="G38" s="164" t="s">
        <v>769</v>
      </c>
      <c r="H38" s="160" t="s">
        <v>44</v>
      </c>
      <c r="I38" s="160" t="s">
        <v>44</v>
      </c>
      <c r="J38" s="160" t="s">
        <v>44</v>
      </c>
      <c r="K38" s="165" t="s">
        <v>65</v>
      </c>
    </row>
    <row r="39" spans="1:11" ht="54.75" customHeight="1" x14ac:dyDescent="0.2">
      <c r="A39" s="163" t="s">
        <v>614</v>
      </c>
      <c r="B39" s="134" t="s">
        <v>770</v>
      </c>
      <c r="C39" s="82" t="s">
        <v>771</v>
      </c>
      <c r="D39" s="157"/>
      <c r="E39" s="134" t="s">
        <v>41</v>
      </c>
      <c r="F39" s="82" t="s">
        <v>772</v>
      </c>
      <c r="G39" s="134" t="s">
        <v>773</v>
      </c>
      <c r="H39" s="160" t="s">
        <v>44</v>
      </c>
      <c r="I39" s="160" t="s">
        <v>44</v>
      </c>
      <c r="J39" s="160" t="s">
        <v>44</v>
      </c>
      <c r="K39" s="165" t="s">
        <v>65</v>
      </c>
    </row>
    <row r="40" spans="1:11" ht="60.75" customHeight="1" x14ac:dyDescent="0.2">
      <c r="A40" s="163" t="s">
        <v>614</v>
      </c>
      <c r="B40" s="134" t="s">
        <v>774</v>
      </c>
      <c r="C40" s="82" t="s">
        <v>775</v>
      </c>
      <c r="D40" s="157"/>
      <c r="E40" s="134" t="s">
        <v>745</v>
      </c>
      <c r="F40" s="82" t="s">
        <v>776</v>
      </c>
      <c r="G40" s="134" t="s">
        <v>773</v>
      </c>
      <c r="H40" s="160" t="s">
        <v>44</v>
      </c>
      <c r="I40" s="160" t="s">
        <v>44</v>
      </c>
      <c r="J40" s="160" t="s">
        <v>44</v>
      </c>
      <c r="K40" s="165" t="s">
        <v>65</v>
      </c>
    </row>
    <row r="41" spans="1:11" ht="71.25" customHeight="1" x14ac:dyDescent="0.2">
      <c r="A41" s="163" t="s">
        <v>614</v>
      </c>
      <c r="B41" s="134" t="s">
        <v>774</v>
      </c>
      <c r="C41" s="82" t="s">
        <v>777</v>
      </c>
      <c r="D41" s="157"/>
      <c r="E41" s="82" t="s">
        <v>778</v>
      </c>
      <c r="F41" s="82" t="s">
        <v>779</v>
      </c>
      <c r="G41" s="134" t="s">
        <v>773</v>
      </c>
      <c r="H41" s="160" t="s">
        <v>44</v>
      </c>
      <c r="I41" s="160" t="s">
        <v>44</v>
      </c>
      <c r="J41" s="160" t="s">
        <v>44</v>
      </c>
      <c r="K41" s="165" t="s">
        <v>65</v>
      </c>
    </row>
    <row r="42" spans="1:11" ht="73.5" customHeight="1" thickBot="1" x14ac:dyDescent="0.25">
      <c r="A42" s="120" t="s">
        <v>614</v>
      </c>
      <c r="B42" s="135" t="s">
        <v>780</v>
      </c>
      <c r="C42" s="136" t="s">
        <v>781</v>
      </c>
      <c r="D42" s="169"/>
      <c r="E42" s="135" t="s">
        <v>101</v>
      </c>
      <c r="F42" s="136" t="s">
        <v>782</v>
      </c>
      <c r="G42" s="135" t="s">
        <v>773</v>
      </c>
      <c r="H42" s="35" t="s">
        <v>44</v>
      </c>
      <c r="I42" s="35" t="s">
        <v>44</v>
      </c>
      <c r="J42" s="35" t="s">
        <v>44</v>
      </c>
      <c r="K42" s="137" t="s">
        <v>65</v>
      </c>
    </row>
    <row r="43" spans="1:11" x14ac:dyDescent="0.15">
      <c r="A43" s="11"/>
      <c r="J43" s="10"/>
    </row>
  </sheetData>
  <sheetProtection algorithmName="SHA-512" hashValue="VCN8ILVEZKVxnW3jZqWvcJIFy18igm8Ixh8Dckw+xXn6YVImc/RWIfl0Uf8z32Rv8l42nZEEhQ55xrv6qVlsNQ==" saltValue="oNzL4K7YNToYDFCqdpR/Bw==" spinCount="100000" sheet="1" objects="1" scenarios="1"/>
  <autoFilter ref="A4:K42" xr:uid="{00000000-0001-0000-0100-000000000000}"/>
  <mergeCells count="29">
    <mergeCell ref="A8:A9"/>
    <mergeCell ref="G8:G9"/>
    <mergeCell ref="H8:H9"/>
    <mergeCell ref="I8:I9"/>
    <mergeCell ref="K8:K9"/>
    <mergeCell ref="J8:J9"/>
    <mergeCell ref="F8:F9"/>
    <mergeCell ref="E8:E9"/>
    <mergeCell ref="D8:D9"/>
    <mergeCell ref="C8:C9"/>
    <mergeCell ref="B8:B9"/>
    <mergeCell ref="D1:I1"/>
    <mergeCell ref="A3:C3"/>
    <mergeCell ref="D3:I3"/>
    <mergeCell ref="J3:K3"/>
    <mergeCell ref="A1:C2"/>
    <mergeCell ref="D2:I2"/>
    <mergeCell ref="J1:K2"/>
    <mergeCell ref="A14:A15"/>
    <mergeCell ref="B14:B15"/>
    <mergeCell ref="C14:C15"/>
    <mergeCell ref="D14:D15"/>
    <mergeCell ref="E14:E15"/>
    <mergeCell ref="K14:K15"/>
    <mergeCell ref="F14:F15"/>
    <mergeCell ref="G14:G15"/>
    <mergeCell ref="H14:H15"/>
    <mergeCell ref="I14:I15"/>
    <mergeCell ref="J14:J15"/>
  </mergeCells>
  <phoneticPr fontId="2" type="noConversion"/>
  <pageMargins left="0.75" right="0.75" top="1" bottom="1" header="0" footer="0"/>
  <pageSetup scale="11"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35FA-61CD-6442-B6E4-5AB130CF9C10}">
  <dimension ref="B1:G12"/>
  <sheetViews>
    <sheetView showGridLines="0" view="pageBreakPreview" zoomScale="110" zoomScaleNormal="100" zoomScaleSheetLayoutView="110" workbookViewId="0">
      <selection sqref="A1:E2"/>
    </sheetView>
  </sheetViews>
  <sheetFormatPr baseColWidth="10" defaultColWidth="11.42578125" defaultRowHeight="16.5" x14ac:dyDescent="0.3"/>
  <cols>
    <col min="1" max="1" width="11.42578125" style="116"/>
    <col min="2" max="2" width="25.140625" style="116" customWidth="1"/>
    <col min="3" max="3" width="20.42578125" style="116" bestFit="1" customWidth="1"/>
    <col min="4" max="4" width="20.42578125" style="116" customWidth="1"/>
    <col min="5" max="5" width="18.28515625" style="116" customWidth="1"/>
    <col min="6" max="6" width="16.85546875" style="116" customWidth="1"/>
    <col min="7" max="7" width="30.42578125" style="116" customWidth="1"/>
    <col min="8" max="16384" width="11.42578125" style="116"/>
  </cols>
  <sheetData>
    <row r="1" spans="2:7" ht="17.100000000000001" customHeight="1" x14ac:dyDescent="0.3"/>
    <row r="2" spans="2:7" ht="41.1" customHeight="1" x14ac:dyDescent="0.3">
      <c r="B2" s="239" t="s">
        <v>786</v>
      </c>
      <c r="C2" s="239"/>
      <c r="D2" s="239"/>
      <c r="E2" s="239"/>
      <c r="F2" s="239"/>
      <c r="G2" s="239"/>
    </row>
    <row r="3" spans="2:7" ht="21.95" customHeight="1" x14ac:dyDescent="0.3">
      <c r="B3" s="240" t="s">
        <v>787</v>
      </c>
      <c r="C3" s="241"/>
      <c r="D3" s="241"/>
      <c r="E3" s="241"/>
      <c r="F3" s="241"/>
      <c r="G3" s="242"/>
    </row>
    <row r="4" spans="2:7" ht="12" customHeight="1" x14ac:dyDescent="0.3">
      <c r="G4" s="138"/>
    </row>
    <row r="5" spans="2:7" ht="70.5" customHeight="1" x14ac:dyDescent="0.3">
      <c r="B5" s="167" t="s">
        <v>788</v>
      </c>
      <c r="C5" s="139" t="s">
        <v>789</v>
      </c>
      <c r="D5" s="140" t="s">
        <v>790</v>
      </c>
      <c r="E5" s="140" t="s">
        <v>791</v>
      </c>
      <c r="F5" s="140" t="s">
        <v>792</v>
      </c>
      <c r="G5" s="141" t="s">
        <v>793</v>
      </c>
    </row>
    <row r="6" spans="2:7" ht="24" customHeight="1" x14ac:dyDescent="0.3">
      <c r="B6" s="134" t="s">
        <v>20</v>
      </c>
      <c r="C6" s="157">
        <f>+Agua!L23</f>
        <v>15</v>
      </c>
      <c r="D6" s="157">
        <v>15</v>
      </c>
      <c r="E6" s="157">
        <f>+Agua!L24</f>
        <v>15</v>
      </c>
      <c r="F6" s="157">
        <f>Agua!L25</f>
        <v>0</v>
      </c>
      <c r="G6" s="142">
        <f>+E6/D6</f>
        <v>1</v>
      </c>
    </row>
    <row r="7" spans="2:7" ht="24" customHeight="1" x14ac:dyDescent="0.3">
      <c r="B7" s="134" t="s">
        <v>785</v>
      </c>
      <c r="C7" s="157">
        <f>+Energia!L18</f>
        <v>12</v>
      </c>
      <c r="D7" s="157">
        <v>11</v>
      </c>
      <c r="E7" s="157">
        <f>+Energia!L19</f>
        <v>11</v>
      </c>
      <c r="F7" s="157">
        <f>Energia!L20</f>
        <v>0</v>
      </c>
      <c r="G7" s="142">
        <f t="shared" ref="G7:G11" si="0">+E7/D7</f>
        <v>1</v>
      </c>
    </row>
    <row r="8" spans="2:7" ht="24" customHeight="1" x14ac:dyDescent="0.3">
      <c r="B8" s="134" t="s">
        <v>794</v>
      </c>
      <c r="C8" s="143">
        <f>+'Residuos y Suelo'!L50</f>
        <v>44</v>
      </c>
      <c r="D8" s="143">
        <v>43</v>
      </c>
      <c r="E8" s="143">
        <f>'Residuos y Suelo'!L51</f>
        <v>43</v>
      </c>
      <c r="F8" s="143">
        <f>'Residuos y Suelo'!L52</f>
        <v>0</v>
      </c>
      <c r="G8" s="142">
        <f t="shared" si="0"/>
        <v>1</v>
      </c>
    </row>
    <row r="9" spans="2:7" ht="24" customHeight="1" x14ac:dyDescent="0.3">
      <c r="B9" s="134" t="s">
        <v>456</v>
      </c>
      <c r="C9" s="157">
        <f>Aire!L25</f>
        <v>17</v>
      </c>
      <c r="D9" s="157">
        <v>17</v>
      </c>
      <c r="E9" s="157">
        <f>Aire!L26</f>
        <v>16</v>
      </c>
      <c r="F9" s="157">
        <f>Aire!L27</f>
        <v>1</v>
      </c>
      <c r="G9" s="142">
        <f t="shared" si="0"/>
        <v>0.94117647058823528</v>
      </c>
    </row>
    <row r="10" spans="2:7" ht="24" customHeight="1" x14ac:dyDescent="0.3">
      <c r="B10" s="134" t="s">
        <v>795</v>
      </c>
      <c r="C10" s="157">
        <f>'Emergencias y Sustancias Quimic'!L17</f>
        <v>11</v>
      </c>
      <c r="D10" s="157">
        <v>11</v>
      </c>
      <c r="E10" s="157">
        <f>'Emergencias y Sustancias Quimic'!L18</f>
        <v>11</v>
      </c>
      <c r="F10" s="157">
        <f>'Emergencias y Sustancias Quimic'!L19</f>
        <v>0</v>
      </c>
      <c r="G10" s="142">
        <f t="shared" si="0"/>
        <v>1</v>
      </c>
    </row>
    <row r="11" spans="2:7" ht="30.95" customHeight="1" x14ac:dyDescent="0.3">
      <c r="B11" s="134" t="s">
        <v>796</v>
      </c>
      <c r="C11" s="157">
        <f>General!L14</f>
        <v>12</v>
      </c>
      <c r="D11" s="157">
        <v>12</v>
      </c>
      <c r="E11" s="157">
        <v>12</v>
      </c>
      <c r="F11" s="157">
        <f>General!L16</f>
        <v>0</v>
      </c>
      <c r="G11" s="142">
        <f t="shared" si="0"/>
        <v>1</v>
      </c>
    </row>
    <row r="12" spans="2:7" ht="24" customHeight="1" x14ac:dyDescent="0.3">
      <c r="B12" s="144" t="s">
        <v>797</v>
      </c>
      <c r="C12" s="145"/>
      <c r="D12" s="145"/>
      <c r="E12" s="145"/>
      <c r="F12" s="145"/>
      <c r="G12" s="146">
        <f>+AVERAGE(G6:G11)</f>
        <v>0.99019607843137258</v>
      </c>
    </row>
  </sheetData>
  <mergeCells count="2">
    <mergeCell ref="B2:G2"/>
    <mergeCell ref="B3:G3"/>
  </mergeCells>
  <pageMargins left="0.7" right="0.7" top="0.75" bottom="0.75" header="0.3" footer="0.3"/>
  <pageSetup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4"/>
  <sheetViews>
    <sheetView showGridLines="0" zoomScaleNormal="100" workbookViewId="0">
      <selection activeCell="E10" sqref="E10"/>
    </sheetView>
  </sheetViews>
  <sheetFormatPr baseColWidth="10" defaultColWidth="11.42578125" defaultRowHeight="16.5" x14ac:dyDescent="0.3"/>
  <cols>
    <col min="1" max="1" width="3.42578125" style="116" customWidth="1"/>
    <col min="2" max="2" width="10.85546875" style="133"/>
    <col min="3" max="3" width="32.5703125" style="116" customWidth="1"/>
    <col min="4" max="4" width="73.28515625" style="116" customWidth="1"/>
    <col min="5" max="5" width="52.7109375" style="116" bestFit="1" customWidth="1"/>
    <col min="6" max="7" width="11.42578125" style="116"/>
    <col min="8" max="8" width="14" style="116" customWidth="1"/>
    <col min="9" max="9" width="11.42578125" style="133" customWidth="1"/>
    <col min="10" max="16384" width="11.42578125" style="116"/>
  </cols>
  <sheetData>
    <row r="1" spans="1:5" ht="8.1" customHeight="1" x14ac:dyDescent="0.3"/>
    <row r="2" spans="1:5" ht="29.1" customHeight="1" x14ac:dyDescent="0.3">
      <c r="B2" s="244" t="s">
        <v>798</v>
      </c>
      <c r="C2" s="244"/>
      <c r="D2" s="244"/>
      <c r="E2" s="244"/>
    </row>
    <row r="3" spans="1:5" ht="21.95" customHeight="1" x14ac:dyDescent="0.3">
      <c r="B3" s="152" t="s">
        <v>799</v>
      </c>
      <c r="C3" s="152" t="s">
        <v>800</v>
      </c>
      <c r="D3" s="152" t="s">
        <v>801</v>
      </c>
      <c r="E3" s="152" t="s">
        <v>802</v>
      </c>
    </row>
    <row r="4" spans="1:5" ht="21.95" customHeight="1" x14ac:dyDescent="0.3">
      <c r="B4" s="249">
        <v>8</v>
      </c>
      <c r="C4" s="148" t="s">
        <v>938</v>
      </c>
      <c r="D4" s="166" t="s">
        <v>939</v>
      </c>
      <c r="E4" s="153" t="s">
        <v>804</v>
      </c>
    </row>
    <row r="5" spans="1:5" ht="48" customHeight="1" x14ac:dyDescent="0.3">
      <c r="B5" s="250"/>
      <c r="C5" s="147" t="s">
        <v>940</v>
      </c>
      <c r="D5" s="147" t="s">
        <v>941</v>
      </c>
      <c r="E5" s="153" t="s">
        <v>804</v>
      </c>
    </row>
    <row r="6" spans="1:5" ht="43.5" customHeight="1" x14ac:dyDescent="0.3">
      <c r="A6" s="116" t="s">
        <v>937</v>
      </c>
      <c r="B6" s="246">
        <v>7</v>
      </c>
      <c r="C6" s="87" t="s">
        <v>803</v>
      </c>
      <c r="D6" s="149" t="s">
        <v>124</v>
      </c>
      <c r="E6" s="153" t="s">
        <v>804</v>
      </c>
    </row>
    <row r="7" spans="1:5" ht="82.5" x14ac:dyDescent="0.3">
      <c r="B7" s="247"/>
      <c r="C7" s="87" t="s">
        <v>910</v>
      </c>
      <c r="D7" s="149" t="s">
        <v>619</v>
      </c>
      <c r="E7" s="153" t="s">
        <v>804</v>
      </c>
    </row>
    <row r="8" spans="1:5" ht="68.25" customHeight="1" x14ac:dyDescent="0.3">
      <c r="B8" s="247"/>
      <c r="C8" s="87" t="s">
        <v>805</v>
      </c>
      <c r="D8" s="149" t="s">
        <v>137</v>
      </c>
      <c r="E8" s="153" t="s">
        <v>804</v>
      </c>
    </row>
    <row r="9" spans="1:5" ht="51.75" customHeight="1" x14ac:dyDescent="0.3">
      <c r="B9" s="247"/>
      <c r="C9" s="87" t="s">
        <v>624</v>
      </c>
      <c r="D9" s="149" t="s">
        <v>627</v>
      </c>
      <c r="E9" s="153" t="s">
        <v>804</v>
      </c>
    </row>
    <row r="10" spans="1:5" ht="51.75" customHeight="1" x14ac:dyDescent="0.3">
      <c r="B10" s="247"/>
      <c r="C10" s="87" t="s">
        <v>677</v>
      </c>
      <c r="D10" s="149" t="s">
        <v>678</v>
      </c>
      <c r="E10" s="153" t="s">
        <v>804</v>
      </c>
    </row>
    <row r="11" spans="1:5" ht="90" customHeight="1" x14ac:dyDescent="0.3">
      <c r="B11" s="247"/>
      <c r="C11" s="87" t="s">
        <v>806</v>
      </c>
      <c r="D11" s="149" t="s">
        <v>192</v>
      </c>
      <c r="E11" s="153" t="s">
        <v>804</v>
      </c>
    </row>
    <row r="12" spans="1:5" ht="96.75" customHeight="1" x14ac:dyDescent="0.3">
      <c r="B12" s="247"/>
      <c r="C12" s="87" t="s">
        <v>807</v>
      </c>
      <c r="D12" s="149" t="s">
        <v>808</v>
      </c>
      <c r="E12" s="153" t="s">
        <v>804</v>
      </c>
    </row>
    <row r="13" spans="1:5" ht="74.25" customHeight="1" x14ac:dyDescent="0.3">
      <c r="B13" s="247"/>
      <c r="C13" s="87" t="s">
        <v>700</v>
      </c>
      <c r="D13" s="149" t="s">
        <v>701</v>
      </c>
      <c r="E13" s="166" t="s">
        <v>809</v>
      </c>
    </row>
    <row r="14" spans="1:5" ht="44.25" customHeight="1" x14ac:dyDescent="0.3">
      <c r="B14" s="247"/>
      <c r="C14" s="87" t="s">
        <v>810</v>
      </c>
      <c r="D14" s="149" t="s">
        <v>200</v>
      </c>
      <c r="E14" s="153" t="s">
        <v>804</v>
      </c>
    </row>
    <row r="15" spans="1:5" ht="44.25" customHeight="1" x14ac:dyDescent="0.3">
      <c r="B15" s="247"/>
      <c r="C15" s="87" t="s">
        <v>481</v>
      </c>
      <c r="D15" s="149" t="s">
        <v>811</v>
      </c>
      <c r="E15" s="154" t="s">
        <v>812</v>
      </c>
    </row>
    <row r="16" spans="1:5" ht="47.25" customHeight="1" x14ac:dyDescent="0.3">
      <c r="B16" s="247"/>
      <c r="C16" s="87" t="s">
        <v>813</v>
      </c>
      <c r="D16" s="149" t="s">
        <v>285</v>
      </c>
      <c r="E16" s="153" t="s">
        <v>804</v>
      </c>
    </row>
    <row r="17" spans="2:5" ht="36" customHeight="1" x14ac:dyDescent="0.3">
      <c r="B17" s="247"/>
      <c r="C17" s="87" t="s">
        <v>814</v>
      </c>
      <c r="D17" s="149" t="s">
        <v>815</v>
      </c>
      <c r="E17" s="155" t="s">
        <v>816</v>
      </c>
    </row>
    <row r="18" spans="2:5" ht="73.5" customHeight="1" x14ac:dyDescent="0.3">
      <c r="B18" s="247"/>
      <c r="C18" s="147" t="s">
        <v>817</v>
      </c>
      <c r="D18" s="148" t="s">
        <v>818</v>
      </c>
      <c r="E18" s="154" t="s">
        <v>819</v>
      </c>
    </row>
    <row r="19" spans="2:5" ht="74.25" customHeight="1" x14ac:dyDescent="0.3">
      <c r="B19" s="247"/>
      <c r="C19" s="87" t="s">
        <v>820</v>
      </c>
      <c r="D19" s="149" t="s">
        <v>821</v>
      </c>
      <c r="E19" s="153" t="s">
        <v>804</v>
      </c>
    </row>
    <row r="20" spans="2:5" ht="66.75" customHeight="1" x14ac:dyDescent="0.3">
      <c r="B20" s="247"/>
      <c r="C20" s="87" t="s">
        <v>822</v>
      </c>
      <c r="D20" s="149" t="s">
        <v>823</v>
      </c>
      <c r="E20" s="153" t="s">
        <v>804</v>
      </c>
    </row>
    <row r="21" spans="2:5" ht="39" customHeight="1" x14ac:dyDescent="0.3">
      <c r="B21" s="247"/>
      <c r="C21" s="87" t="s">
        <v>824</v>
      </c>
      <c r="D21" s="149" t="s">
        <v>825</v>
      </c>
      <c r="E21" s="155" t="s">
        <v>826</v>
      </c>
    </row>
    <row r="22" spans="2:5" ht="39" customHeight="1" x14ac:dyDescent="0.3">
      <c r="B22" s="247"/>
      <c r="C22" s="87" t="s">
        <v>827</v>
      </c>
      <c r="D22" s="149" t="s">
        <v>678</v>
      </c>
      <c r="E22" s="155" t="s">
        <v>828</v>
      </c>
    </row>
    <row r="23" spans="2:5" ht="39" customHeight="1" x14ac:dyDescent="0.3">
      <c r="B23" s="247"/>
      <c r="C23" s="87" t="s">
        <v>829</v>
      </c>
      <c r="D23" s="149" t="s">
        <v>830</v>
      </c>
      <c r="E23" s="155" t="s">
        <v>831</v>
      </c>
    </row>
    <row r="24" spans="2:5" ht="39" customHeight="1" x14ac:dyDescent="0.3">
      <c r="B24" s="247"/>
      <c r="C24" s="87" t="s">
        <v>832</v>
      </c>
      <c r="D24" s="149" t="s">
        <v>833</v>
      </c>
      <c r="E24" s="155" t="s">
        <v>834</v>
      </c>
    </row>
    <row r="25" spans="2:5" ht="39" customHeight="1" x14ac:dyDescent="0.3">
      <c r="B25" s="247"/>
      <c r="C25" s="87" t="s">
        <v>835</v>
      </c>
      <c r="D25" s="149" t="s">
        <v>836</v>
      </c>
      <c r="E25" s="155" t="s">
        <v>834</v>
      </c>
    </row>
    <row r="26" spans="2:5" ht="72" customHeight="1" x14ac:dyDescent="0.3">
      <c r="B26" s="247"/>
      <c r="C26" s="87" t="s">
        <v>837</v>
      </c>
      <c r="D26" s="149" t="s">
        <v>838</v>
      </c>
      <c r="E26" s="155" t="s">
        <v>839</v>
      </c>
    </row>
    <row r="27" spans="2:5" ht="50.25" customHeight="1" x14ac:dyDescent="0.3">
      <c r="B27" s="247"/>
      <c r="C27" s="87" t="s">
        <v>783</v>
      </c>
      <c r="D27" s="149" t="s">
        <v>840</v>
      </c>
      <c r="E27" s="155" t="s">
        <v>841</v>
      </c>
    </row>
    <row r="28" spans="2:5" ht="50.25" customHeight="1" x14ac:dyDescent="0.3">
      <c r="B28" s="247"/>
      <c r="C28" s="87" t="s">
        <v>842</v>
      </c>
      <c r="D28" s="149" t="s">
        <v>843</v>
      </c>
      <c r="E28" s="155" t="s">
        <v>844</v>
      </c>
    </row>
    <row r="29" spans="2:5" ht="50.25" customHeight="1" x14ac:dyDescent="0.3">
      <c r="B29" s="247"/>
      <c r="C29" s="87" t="s">
        <v>588</v>
      </c>
      <c r="D29" s="149" t="s">
        <v>845</v>
      </c>
      <c r="E29" s="155" t="s">
        <v>846</v>
      </c>
    </row>
    <row r="30" spans="2:5" ht="50.25" customHeight="1" x14ac:dyDescent="0.3">
      <c r="B30" s="247"/>
      <c r="C30" s="87" t="s">
        <v>847</v>
      </c>
      <c r="D30" s="149" t="s">
        <v>848</v>
      </c>
      <c r="E30" s="155" t="s">
        <v>849</v>
      </c>
    </row>
    <row r="31" spans="2:5" ht="58.5" customHeight="1" x14ac:dyDescent="0.3">
      <c r="B31" s="248"/>
      <c r="C31" s="87" t="s">
        <v>850</v>
      </c>
      <c r="D31" s="149" t="s">
        <v>851</v>
      </c>
      <c r="E31" s="155" t="s">
        <v>839</v>
      </c>
    </row>
    <row r="32" spans="2:5" ht="30.95" customHeight="1" x14ac:dyDescent="0.3">
      <c r="B32" s="243">
        <v>6</v>
      </c>
      <c r="C32" s="87" t="s">
        <v>852</v>
      </c>
      <c r="D32" s="149" t="s">
        <v>853</v>
      </c>
      <c r="E32" s="153" t="s">
        <v>804</v>
      </c>
    </row>
    <row r="33" spans="2:5" ht="32.1" customHeight="1" x14ac:dyDescent="0.3">
      <c r="B33" s="243"/>
      <c r="C33" s="87" t="s">
        <v>854</v>
      </c>
      <c r="D33" s="149" t="s">
        <v>855</v>
      </c>
      <c r="E33" s="153" t="s">
        <v>804</v>
      </c>
    </row>
    <row r="34" spans="2:5" ht="74.25" customHeight="1" x14ac:dyDescent="0.3">
      <c r="B34" s="245">
        <v>5</v>
      </c>
      <c r="C34" s="87" t="s">
        <v>856</v>
      </c>
      <c r="D34" s="149" t="s">
        <v>857</v>
      </c>
      <c r="E34" s="153" t="s">
        <v>804</v>
      </c>
    </row>
    <row r="35" spans="2:5" ht="54.95" customHeight="1" x14ac:dyDescent="0.3">
      <c r="B35" s="245"/>
      <c r="C35" s="87" t="s">
        <v>858</v>
      </c>
      <c r="D35" s="149" t="s">
        <v>859</v>
      </c>
      <c r="E35" s="153" t="s">
        <v>804</v>
      </c>
    </row>
    <row r="36" spans="2:5" ht="91.5" customHeight="1" x14ac:dyDescent="0.3">
      <c r="B36" s="245"/>
      <c r="C36" s="87" t="s">
        <v>860</v>
      </c>
      <c r="D36" s="149" t="s">
        <v>861</v>
      </c>
      <c r="E36" s="153" t="s">
        <v>804</v>
      </c>
    </row>
    <row r="37" spans="2:5" ht="80.25" customHeight="1" x14ac:dyDescent="0.3">
      <c r="B37" s="245"/>
      <c r="C37" s="87" t="s">
        <v>862</v>
      </c>
      <c r="D37" s="149" t="s">
        <v>144</v>
      </c>
      <c r="E37" s="153" t="s">
        <v>804</v>
      </c>
    </row>
    <row r="38" spans="2:5" ht="33" customHeight="1" x14ac:dyDescent="0.3">
      <c r="B38" s="245"/>
      <c r="C38" s="87" t="s">
        <v>817</v>
      </c>
      <c r="D38" s="149" t="s">
        <v>863</v>
      </c>
      <c r="E38" s="153" t="s">
        <v>804</v>
      </c>
    </row>
    <row r="39" spans="2:5" ht="29.1" customHeight="1" x14ac:dyDescent="0.3">
      <c r="B39" s="245"/>
      <c r="C39" s="87" t="s">
        <v>864</v>
      </c>
      <c r="D39" s="149" t="s">
        <v>865</v>
      </c>
      <c r="E39" s="153" t="s">
        <v>804</v>
      </c>
    </row>
    <row r="40" spans="2:5" ht="54.95" customHeight="1" x14ac:dyDescent="0.3">
      <c r="B40" s="245"/>
      <c r="C40" s="87" t="s">
        <v>866</v>
      </c>
      <c r="D40" s="149" t="s">
        <v>867</v>
      </c>
      <c r="E40" s="153" t="s">
        <v>804</v>
      </c>
    </row>
    <row r="41" spans="2:5" ht="98.25" customHeight="1" x14ac:dyDescent="0.3">
      <c r="B41" s="245">
        <v>4</v>
      </c>
      <c r="C41" s="87" t="s">
        <v>868</v>
      </c>
      <c r="D41" s="149" t="s">
        <v>869</v>
      </c>
      <c r="E41" s="155" t="s">
        <v>870</v>
      </c>
    </row>
    <row r="42" spans="2:5" ht="91.5" customHeight="1" x14ac:dyDescent="0.3">
      <c r="B42" s="245"/>
      <c r="C42" s="87" t="s">
        <v>871</v>
      </c>
      <c r="D42" s="149" t="s">
        <v>872</v>
      </c>
      <c r="E42" s="153" t="s">
        <v>804</v>
      </c>
    </row>
    <row r="43" spans="2:5" ht="107.25" customHeight="1" x14ac:dyDescent="0.3">
      <c r="B43" s="245"/>
      <c r="C43" s="87" t="s">
        <v>873</v>
      </c>
      <c r="D43" s="149" t="s">
        <v>874</v>
      </c>
      <c r="E43" s="153" t="s">
        <v>804</v>
      </c>
    </row>
    <row r="44" spans="2:5" ht="39.75" customHeight="1" x14ac:dyDescent="0.3">
      <c r="B44" s="245"/>
      <c r="C44" s="87" t="s">
        <v>875</v>
      </c>
      <c r="D44" s="149" t="s">
        <v>219</v>
      </c>
      <c r="E44" s="153" t="s">
        <v>804</v>
      </c>
    </row>
    <row r="45" spans="2:5" ht="56.1" customHeight="1" x14ac:dyDescent="0.3">
      <c r="B45" s="245"/>
      <c r="C45" s="87" t="s">
        <v>876</v>
      </c>
      <c r="D45" s="149" t="s">
        <v>877</v>
      </c>
      <c r="E45" s="153" t="s">
        <v>804</v>
      </c>
    </row>
    <row r="46" spans="2:5" ht="51" customHeight="1" x14ac:dyDescent="0.3">
      <c r="B46" s="245"/>
      <c r="C46" s="87" t="s">
        <v>878</v>
      </c>
      <c r="D46" s="149" t="s">
        <v>879</v>
      </c>
      <c r="E46" s="153" t="s">
        <v>804</v>
      </c>
    </row>
    <row r="47" spans="2:5" ht="38.1" customHeight="1" x14ac:dyDescent="0.3">
      <c r="B47" s="245"/>
      <c r="C47" s="82" t="s">
        <v>880</v>
      </c>
      <c r="D47" s="82" t="s">
        <v>881</v>
      </c>
      <c r="E47" s="156" t="s">
        <v>804</v>
      </c>
    </row>
    <row r="48" spans="2:5" ht="56.1" customHeight="1" x14ac:dyDescent="0.3">
      <c r="B48" s="245"/>
      <c r="C48" s="82" t="s">
        <v>882</v>
      </c>
      <c r="D48" s="82" t="s">
        <v>883</v>
      </c>
      <c r="E48" s="156" t="s">
        <v>804</v>
      </c>
    </row>
    <row r="49" spans="2:5" ht="56.1" customHeight="1" x14ac:dyDescent="0.3">
      <c r="B49" s="243">
        <v>3</v>
      </c>
      <c r="C49" s="82" t="s">
        <v>884</v>
      </c>
      <c r="D49" s="82" t="s">
        <v>885</v>
      </c>
      <c r="E49" s="156" t="s">
        <v>804</v>
      </c>
    </row>
    <row r="50" spans="2:5" ht="38.25" customHeight="1" x14ac:dyDescent="0.3">
      <c r="B50" s="243"/>
      <c r="C50" s="82" t="s">
        <v>886</v>
      </c>
      <c r="D50" s="82" t="s">
        <v>887</v>
      </c>
      <c r="E50" s="156" t="s">
        <v>804</v>
      </c>
    </row>
    <row r="51" spans="2:5" ht="24.75" customHeight="1" x14ac:dyDescent="0.3">
      <c r="B51" s="243"/>
      <c r="C51" s="82" t="s">
        <v>888</v>
      </c>
      <c r="D51" s="82" t="s">
        <v>889</v>
      </c>
      <c r="E51" s="156" t="s">
        <v>804</v>
      </c>
    </row>
    <row r="52" spans="2:5" ht="129.75" customHeight="1" x14ac:dyDescent="0.3">
      <c r="B52" s="243"/>
      <c r="C52" s="82" t="s">
        <v>890</v>
      </c>
      <c r="D52" s="82" t="s">
        <v>891</v>
      </c>
      <c r="E52" s="156" t="s">
        <v>804</v>
      </c>
    </row>
    <row r="53" spans="2:5" ht="60" customHeight="1" x14ac:dyDescent="0.3">
      <c r="B53" s="243"/>
      <c r="C53" s="82" t="s">
        <v>892</v>
      </c>
      <c r="D53" s="82" t="s">
        <v>555</v>
      </c>
      <c r="E53" s="156" t="s">
        <v>804</v>
      </c>
    </row>
    <row r="54" spans="2:5" ht="65.25" customHeight="1" x14ac:dyDescent="0.3">
      <c r="B54" s="243"/>
      <c r="C54" s="82" t="s">
        <v>893</v>
      </c>
      <c r="D54" s="82" t="s">
        <v>239</v>
      </c>
      <c r="E54" s="156" t="s">
        <v>804</v>
      </c>
    </row>
    <row r="55" spans="2:5" ht="36.950000000000003" customHeight="1" x14ac:dyDescent="0.3">
      <c r="B55" s="197">
        <v>2</v>
      </c>
      <c r="C55" s="82" t="s">
        <v>894</v>
      </c>
      <c r="D55" s="82" t="s">
        <v>246</v>
      </c>
      <c r="E55" s="156" t="s">
        <v>804</v>
      </c>
    </row>
    <row r="56" spans="2:5" ht="33" customHeight="1" x14ac:dyDescent="0.3">
      <c r="B56" s="197"/>
      <c r="C56" s="87" t="s">
        <v>895</v>
      </c>
      <c r="D56" s="82" t="s">
        <v>252</v>
      </c>
      <c r="E56" s="156" t="s">
        <v>804</v>
      </c>
    </row>
    <row r="57" spans="2:5" ht="27" customHeight="1" x14ac:dyDescent="0.3">
      <c r="B57" s="197"/>
      <c r="C57" s="82" t="s">
        <v>896</v>
      </c>
      <c r="D57" s="82" t="s">
        <v>897</v>
      </c>
      <c r="E57" s="156" t="s">
        <v>804</v>
      </c>
    </row>
    <row r="58" spans="2:5" ht="49.5" x14ac:dyDescent="0.3">
      <c r="B58" s="197"/>
      <c r="C58" s="134" t="s">
        <v>898</v>
      </c>
      <c r="D58" s="150" t="s">
        <v>267</v>
      </c>
      <c r="E58" s="156" t="s">
        <v>804</v>
      </c>
    </row>
    <row r="59" spans="2:5" ht="49.5" x14ac:dyDescent="0.3">
      <c r="B59" s="197"/>
      <c r="C59" s="134" t="s">
        <v>899</v>
      </c>
      <c r="D59" s="150" t="s">
        <v>900</v>
      </c>
      <c r="E59" s="156" t="s">
        <v>804</v>
      </c>
    </row>
    <row r="60" spans="2:5" ht="33" x14ac:dyDescent="0.3">
      <c r="B60" s="197"/>
      <c r="C60" s="134" t="s">
        <v>901</v>
      </c>
      <c r="D60" s="150" t="s">
        <v>902</v>
      </c>
      <c r="E60" s="156">
        <v>42500</v>
      </c>
    </row>
    <row r="61" spans="2:5" ht="18" customHeight="1" x14ac:dyDescent="0.3">
      <c r="B61" s="197"/>
      <c r="C61" s="134" t="s">
        <v>903</v>
      </c>
      <c r="D61" s="151" t="s">
        <v>904</v>
      </c>
      <c r="E61" s="156">
        <v>42395</v>
      </c>
    </row>
    <row r="62" spans="2:5" ht="18" customHeight="1" x14ac:dyDescent="0.3">
      <c r="B62" s="197">
        <v>1</v>
      </c>
      <c r="C62" s="134" t="s">
        <v>905</v>
      </c>
      <c r="D62" s="151" t="s">
        <v>906</v>
      </c>
      <c r="E62" s="156">
        <v>42250</v>
      </c>
    </row>
    <row r="63" spans="2:5" ht="18" customHeight="1" x14ac:dyDescent="0.3">
      <c r="B63" s="197"/>
      <c r="C63" s="134" t="s">
        <v>39</v>
      </c>
      <c r="D63" s="151" t="s">
        <v>907</v>
      </c>
      <c r="E63" s="156">
        <v>42132</v>
      </c>
    </row>
    <row r="64" spans="2:5" ht="15" customHeight="1" x14ac:dyDescent="0.3">
      <c r="B64" s="197"/>
      <c r="C64" s="151"/>
      <c r="D64" s="151" t="s">
        <v>908</v>
      </c>
      <c r="E64" s="151"/>
    </row>
    <row r="66" spans="6:6" ht="15.95" customHeight="1" x14ac:dyDescent="0.3"/>
    <row r="67" spans="6:6" ht="15.95" customHeight="1" x14ac:dyDescent="0.3"/>
    <row r="68" spans="6:6" ht="15.95" customHeight="1" x14ac:dyDescent="0.3"/>
    <row r="74" spans="6:6" x14ac:dyDescent="0.3">
      <c r="F74" s="116" t="s">
        <v>909</v>
      </c>
    </row>
  </sheetData>
  <autoFilter ref="B3:E64" xr:uid="{00000000-0001-0000-0900-000000000000}"/>
  <mergeCells count="9">
    <mergeCell ref="B62:B64"/>
    <mergeCell ref="B55:B61"/>
    <mergeCell ref="B49:B54"/>
    <mergeCell ref="B2:E2"/>
    <mergeCell ref="B32:B33"/>
    <mergeCell ref="B34:B40"/>
    <mergeCell ref="B41:B48"/>
    <mergeCell ref="B6:B31"/>
    <mergeCell ref="B4:B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7BF5C8A3BE7A4CBC2C87AAB269BDFA" ma:contentTypeVersion="0" ma:contentTypeDescription="Create a new document." ma:contentTypeScope="" ma:versionID="f29a4ebe8ff6eaca887db1c4327cbd81">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DF8FD50-C75F-4C7B-BB9B-3A8E382DBD00}">
  <ds:schemaRefs>
    <ds:schemaRef ds:uri="http://schemas.microsoft.com/sharepoint/v3/contenttype/forms"/>
  </ds:schemaRefs>
</ds:datastoreItem>
</file>

<file path=customXml/itemProps2.xml><?xml version="1.0" encoding="utf-8"?>
<ds:datastoreItem xmlns:ds="http://schemas.openxmlformats.org/officeDocument/2006/customXml" ds:itemID="{5BF62F02-D157-44A8-81B2-831B0D95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Inicio</vt:lpstr>
      <vt:lpstr>Agua</vt:lpstr>
      <vt:lpstr>Energia</vt:lpstr>
      <vt:lpstr>Residuos y Suelo</vt:lpstr>
      <vt:lpstr>Aire</vt:lpstr>
      <vt:lpstr>Emergencias y Sustancias Quimic</vt:lpstr>
      <vt:lpstr>General</vt:lpstr>
      <vt:lpstr>Informativas</vt:lpstr>
      <vt:lpstr>Métrica</vt:lpstr>
      <vt:lpstr>Control de Cambios</vt:lpstr>
      <vt:lpstr>Inicio!Área_de_impresión</vt:lpstr>
      <vt:lpstr>Métrica!Área_de_impresión</vt:lpstr>
    </vt:vector>
  </TitlesOfParts>
  <Manager/>
  <Company>CRISTALERIA PELDAR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GERMAN</dc:creator>
  <cp:keywords/>
  <dc:description/>
  <cp:lastModifiedBy>Camilo Ernesto Castillo Neva</cp:lastModifiedBy>
  <cp:revision/>
  <dcterms:created xsi:type="dcterms:W3CDTF">2006-05-09T12:56:11Z</dcterms:created>
  <dcterms:modified xsi:type="dcterms:W3CDTF">2024-11-14T22:53:35Z</dcterms:modified>
  <cp:category/>
  <cp:contentStatus/>
</cp:coreProperties>
</file>